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65" windowWidth="10830" windowHeight="9855" activeTab="2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<sst xmlns="http://schemas.openxmlformats.org/spreadsheetml/2006/main" count="2786" uniqueCount="65">
  <si>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</si>
  <si>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</si>
  <si>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</si>
  <si>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</si>
  <si>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</si>
  <si>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</si>
  <si>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</si>
  <si>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</si>
  <si>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</si>
  <si>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</si>
  <si>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</si>
  <si>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</si>
  <si>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</si>
  <si>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</si>
  <si>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</si>
  <si>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</si>
  <si>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</si>
  <si>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</si>
  <si>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</si>
  <si>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</si>
  <si>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Времеви обхват (%)</t>
  </si>
  <si>
    <t>АИС "ЖК Тракия"</t>
  </si>
  <si>
    <t>Брой регистрирани данни през месеца:</t>
  </si>
  <si>
    <t>Брой регистрирани данни от началото на годината до момента:</t>
  </si>
  <si>
    <t>Данни за измерени концентрации на прахови частици в пунктовете за мониторинг 
на територията на РИОСВ - Пловдив за м. януари 2024 г.</t>
  </si>
  <si>
    <t>Данни за измерени концентрации на прахови частици в пунктовете за мониторинг 
на територията на РИОСВ - Пловдив за м. февруари 2024 г.</t>
  </si>
  <si>
    <t>Данни за измерени концентрации на прахови частици в пунктовете за мониторинг 
на територията на РИОСВ - Пловдив за м. март  2024 г.</t>
  </si>
  <si>
    <t>Данни за измерени концентрации на прахови частици в пунктовете за мониторинг 
на територията на РИОСВ - Пловдив за м. април 2024 г.</t>
  </si>
  <si>
    <t>Данни за измерени концентрации на прахови частици в пунктовете за мониторинг 
на територията на РИОСВ - Пловдив за м. май  2024 г.</t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</si>
  <si>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юни  2024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</si>
  <si>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юли 2024 година</t>
    </r>
  </si>
  <si>
    <t>Данни за измерени концентрации на прахови частици в пунктовете за мониторинг 
на територията на РИОСВ - Пловдив за м. август 2024 г.</t>
  </si>
  <si>
    <t>Данни за измерени концентрации на прахови частици в пунктовете за мониторинг 
на територията на РИОСВ - Пловдив за м. септември  2024 г.</t>
  </si>
  <si>
    <t>Данни за измерени концентрации на прахови частици в пунктовете за мониторинг 
на територията на РИОСВ - Пловдив за м. октомври 2024 г.</t>
  </si>
  <si>
    <t>Данни за измерени концентрации на прахови частици в пунктовете за мониторинг 
на територията на РИОСВ - Пловдив за м. ноември 2024 г.</t>
  </si>
  <si>
    <t>Данни за измерени концентрации на прахови частици в пунктовете за мониторинг 
на територията на РИОСВ - Пловдив за м. декември 2024 г.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</si>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</sst>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0.000000"/>
    <numFmt numFmtId="192" formatCode="d/m/yyyy\ 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0.00000000"/>
    <numFmt numFmtId="198" formatCode="&quot;Вкл.&quot;;&quot; Вкл. &quot;;&quot; Изкл.&quot;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6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Нормален 4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84" zoomScaleSheetLayoutView="84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24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45292</v>
      </c>
      <c r="D8" s="22">
        <v>49</v>
      </c>
      <c r="E8" s="4" t="str">
        <f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45293</v>
      </c>
      <c r="D9" s="22">
        <v>42</v>
      </c>
      <c r="E9" s="4" t="str">
        <f>IF(D9/50&gt;1,D9/50,"-")</f>
        <v>-</v>
      </c>
      <c r="F9" s="3"/>
    </row>
    <row r="10" spans="1:6" ht="12.75">
      <c r="A10" s="3" t="s">
        <v>6</v>
      </c>
      <c r="B10" s="3" t="s">
        <v>5</v>
      </c>
      <c r="C10" s="13">
        <v>45294</v>
      </c>
      <c r="D10" s="22">
        <v>61</v>
      </c>
      <c r="E10" s="4">
        <f>IF(D10/50&gt;1,D10/50,"-")</f>
        <v>1.22</v>
      </c>
      <c r="F10" s="3"/>
    </row>
    <row r="11" spans="1:6" ht="12.75">
      <c r="A11" s="3" t="s">
        <v>6</v>
      </c>
      <c r="B11" s="3" t="s">
        <v>5</v>
      </c>
      <c r="C11" s="13">
        <v>45295</v>
      </c>
      <c r="D11" s="22">
        <v>24</v>
      </c>
      <c r="E11" s="4" t="str">
        <f aca="true" t="shared" si="0" ref="E11:E38">IF(D11/50&gt;1,D11/50,"-")</f>
        <v>-</v>
      </c>
      <c r="F11" s="3"/>
    </row>
    <row r="12" spans="1:6" ht="12.75">
      <c r="A12" s="3" t="s">
        <v>6</v>
      </c>
      <c r="B12" s="3" t="s">
        <v>5</v>
      </c>
      <c r="C12" s="13">
        <v>45296</v>
      </c>
      <c r="D12" s="22">
        <v>42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45297</v>
      </c>
      <c r="D13" s="22">
        <v>43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45298</v>
      </c>
      <c r="D14" s="22">
        <v>28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45299</v>
      </c>
      <c r="D15" s="22">
        <v>23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45300</v>
      </c>
      <c r="D16" s="22">
        <v>27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45301</v>
      </c>
      <c r="D17" s="22">
        <v>42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45302</v>
      </c>
      <c r="D18" s="22">
        <v>44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45303</v>
      </c>
      <c r="D19" s="22">
        <v>35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45304</v>
      </c>
      <c r="D20" s="22">
        <v>43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45305</v>
      </c>
      <c r="D21" s="22">
        <v>59</v>
      </c>
      <c r="E21" s="4">
        <f t="shared" si="0"/>
        <v>1.18</v>
      </c>
      <c r="F21" s="3"/>
    </row>
    <row r="22" spans="1:6" ht="12.75">
      <c r="A22" s="3" t="s">
        <v>6</v>
      </c>
      <c r="B22" s="3" t="s">
        <v>5</v>
      </c>
      <c r="C22" s="13">
        <v>45306</v>
      </c>
      <c r="D22" s="22">
        <v>65</v>
      </c>
      <c r="E22" s="4">
        <f t="shared" si="0"/>
        <v>1.3</v>
      </c>
      <c r="F22" s="3"/>
    </row>
    <row r="23" spans="1:6" ht="12.75">
      <c r="A23" s="3" t="s">
        <v>6</v>
      </c>
      <c r="B23" s="3" t="s">
        <v>5</v>
      </c>
      <c r="C23" s="13">
        <v>45307</v>
      </c>
      <c r="D23" s="22">
        <v>29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45308</v>
      </c>
      <c r="D24" s="22">
        <v>61</v>
      </c>
      <c r="E24" s="4">
        <f t="shared" si="0"/>
        <v>1.22</v>
      </c>
      <c r="F24" s="3"/>
    </row>
    <row r="25" spans="1:6" ht="12.75">
      <c r="A25" s="3" t="s">
        <v>6</v>
      </c>
      <c r="B25" s="3" t="s">
        <v>5</v>
      </c>
      <c r="C25" s="13">
        <v>45309</v>
      </c>
      <c r="D25" s="22">
        <v>58</v>
      </c>
      <c r="E25" s="4">
        <f t="shared" si="0"/>
        <v>1.16</v>
      </c>
      <c r="F25" s="3"/>
    </row>
    <row r="26" spans="1:6" ht="12.75">
      <c r="A26" s="3" t="s">
        <v>6</v>
      </c>
      <c r="B26" s="3" t="s">
        <v>5</v>
      </c>
      <c r="C26" s="13">
        <v>45310</v>
      </c>
      <c r="D26" s="22">
        <v>34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45311</v>
      </c>
      <c r="D27" s="22">
        <v>19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45312</v>
      </c>
      <c r="D28" s="22">
        <v>45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45313</v>
      </c>
      <c r="D29" s="22">
        <v>59</v>
      </c>
      <c r="E29" s="4">
        <f t="shared" si="0"/>
        <v>1.18</v>
      </c>
      <c r="F29" s="3"/>
    </row>
    <row r="30" spans="1:6" ht="12.75">
      <c r="A30" s="3" t="s">
        <v>6</v>
      </c>
      <c r="B30" s="3" t="s">
        <v>5</v>
      </c>
      <c r="C30" s="13">
        <v>45314</v>
      </c>
      <c r="D30" s="22">
        <v>49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45315</v>
      </c>
      <c r="D31" s="22">
        <v>30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45316</v>
      </c>
      <c r="D32" s="22">
        <v>16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45317</v>
      </c>
      <c r="D33" s="22">
        <v>16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45318</v>
      </c>
      <c r="D34" s="22">
        <v>9.9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45319</v>
      </c>
      <c r="D35" s="22">
        <v>15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45320</v>
      </c>
      <c r="D36" s="22">
        <v>23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45321</v>
      </c>
      <c r="D37" s="22">
        <v>39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45322</v>
      </c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януари!E39</f>
        <v>30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6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януари!E41</f>
        <v>6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37.663333333333334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E40/31*100</f>
        <v>96.7741935483871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45292</v>
      </c>
      <c r="D48" s="22">
        <v>76.66744232</v>
      </c>
      <c r="E48" s="4">
        <f aca="true" t="shared" si="1" ref="E48:E78">IF(D48/50&gt;1,D48/50,"-")</f>
        <v>1.5333488464</v>
      </c>
      <c r="F48" s="3"/>
    </row>
    <row r="49" spans="1:6" ht="12.75">
      <c r="A49" s="3" t="s">
        <v>19</v>
      </c>
      <c r="B49" s="3" t="s">
        <v>4</v>
      </c>
      <c r="C49" s="13">
        <v>45293</v>
      </c>
      <c r="D49" s="22">
        <v>43.69113159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45294</v>
      </c>
      <c r="D50" s="22">
        <v>50.06579971</v>
      </c>
      <c r="E50" s="4">
        <f t="shared" si="1"/>
        <v>1.0013159942</v>
      </c>
      <c r="F50" s="3"/>
    </row>
    <row r="51" spans="1:6" ht="12.75">
      <c r="A51" s="3" t="s">
        <v>19</v>
      </c>
      <c r="B51" s="3" t="s">
        <v>4</v>
      </c>
      <c r="C51" s="13">
        <v>45295</v>
      </c>
      <c r="D51" s="22">
        <v>31.76358223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45296</v>
      </c>
      <c r="D52" s="22">
        <v>42.73902893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45297</v>
      </c>
      <c r="D53" s="22">
        <v>57.28202438</v>
      </c>
      <c r="E53" s="4">
        <f t="shared" si="1"/>
        <v>1.1456404876000001</v>
      </c>
      <c r="F53" s="3"/>
    </row>
    <row r="54" spans="1:6" ht="12.75">
      <c r="A54" s="3" t="s">
        <v>19</v>
      </c>
      <c r="B54" s="3" t="s">
        <v>4</v>
      </c>
      <c r="C54" s="13">
        <v>45298</v>
      </c>
      <c r="D54" s="22">
        <v>42.3833046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45299</v>
      </c>
      <c r="D55" s="22">
        <v>15.87760639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45300</v>
      </c>
      <c r="D56" s="22">
        <v>18.10740852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45301</v>
      </c>
      <c r="D57" s="22">
        <v>33.59152603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45302</v>
      </c>
      <c r="D58" s="22">
        <v>36.86304855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45303</v>
      </c>
      <c r="D59" s="22">
        <v>28.39122963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45304</v>
      </c>
      <c r="D60" s="22">
        <v>29.87291145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45305</v>
      </c>
      <c r="D61" s="22">
        <v>51.64451981</v>
      </c>
      <c r="E61" s="4">
        <f t="shared" si="1"/>
        <v>1.0328903962</v>
      </c>
      <c r="F61" s="3"/>
    </row>
    <row r="62" spans="1:6" ht="12.75">
      <c r="A62" s="3" t="s">
        <v>19</v>
      </c>
      <c r="B62" s="3" t="s">
        <v>4</v>
      </c>
      <c r="C62" s="13">
        <v>45306</v>
      </c>
      <c r="D62" s="22">
        <v>85.46985626</v>
      </c>
      <c r="E62" s="4">
        <f t="shared" si="1"/>
        <v>1.7093971252</v>
      </c>
      <c r="F62" s="3"/>
    </row>
    <row r="63" spans="1:6" ht="12.75">
      <c r="A63" s="3" t="s">
        <v>19</v>
      </c>
      <c r="B63" s="3" t="s">
        <v>4</v>
      </c>
      <c r="C63" s="13">
        <v>45307</v>
      </c>
      <c r="D63" s="22">
        <v>36.42797852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45308</v>
      </c>
      <c r="D64" s="22">
        <v>51.91864014</v>
      </c>
      <c r="E64" s="4">
        <f t="shared" si="1"/>
        <v>1.0383728028</v>
      </c>
      <c r="F64" s="3"/>
    </row>
    <row r="65" spans="1:6" ht="12.75">
      <c r="A65" s="3" t="s">
        <v>19</v>
      </c>
      <c r="B65" s="3" t="s">
        <v>4</v>
      </c>
      <c r="C65" s="13">
        <v>45309</v>
      </c>
      <c r="D65" s="22">
        <v>60.33385086</v>
      </c>
      <c r="E65" s="4">
        <f t="shared" si="1"/>
        <v>1.2066770171999999</v>
      </c>
      <c r="F65" s="3"/>
    </row>
    <row r="66" spans="1:6" ht="12.75">
      <c r="A66" s="3" t="s">
        <v>19</v>
      </c>
      <c r="B66" s="3" t="s">
        <v>4</v>
      </c>
      <c r="C66" s="13">
        <v>45310</v>
      </c>
      <c r="D66" s="22">
        <v>47.09912109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45311</v>
      </c>
      <c r="D67" s="22">
        <v>16.88901329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45312</v>
      </c>
      <c r="D68" s="22">
        <v>21.12817955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45313</v>
      </c>
      <c r="D69" s="22">
        <v>41.80992508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45314</v>
      </c>
      <c r="D70" s="22">
        <v>45.40725327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45315</v>
      </c>
      <c r="D71" s="22">
        <v>28.04675484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45316</v>
      </c>
      <c r="D72" s="22">
        <v>20.37130547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45317</v>
      </c>
      <c r="D73" s="22">
        <v>14.72198105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45318</v>
      </c>
      <c r="D74" s="22">
        <v>11.85418987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45319</v>
      </c>
      <c r="D75" s="22">
        <v>12.79188919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45320</v>
      </c>
      <c r="D76" s="22">
        <v>13.66048145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45321</v>
      </c>
      <c r="D77" s="22">
        <v>18.65618134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45322</v>
      </c>
      <c r="D78" s="22">
        <v>43.61190796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януари!E79</f>
        <v>31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7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януари!E81</f>
        <v>7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36.423841076451616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45292</v>
      </c>
      <c r="D88" s="22">
        <v>84.98872375</v>
      </c>
      <c r="E88" s="4">
        <f aca="true" t="shared" si="2" ref="E88:E118">IF(D88/50&gt;1,D88/50,"-")</f>
        <v>1.6997744750000001</v>
      </c>
      <c r="F88" s="3"/>
    </row>
    <row r="89" spans="1:6" ht="12.75">
      <c r="A89" s="3" t="s">
        <v>21</v>
      </c>
      <c r="B89" s="3" t="s">
        <v>4</v>
      </c>
      <c r="C89" s="13">
        <v>45293</v>
      </c>
      <c r="D89" s="22">
        <v>42.02775955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45294</v>
      </c>
      <c r="D90" s="22">
        <v>51.85692978</v>
      </c>
      <c r="E90" s="4">
        <f t="shared" si="2"/>
        <v>1.0371385956</v>
      </c>
      <c r="F90" s="3"/>
    </row>
    <row r="91" spans="1:6" ht="12.75">
      <c r="A91" s="3" t="s">
        <v>21</v>
      </c>
      <c r="B91" s="3" t="s">
        <v>4</v>
      </c>
      <c r="C91" s="13">
        <v>45295</v>
      </c>
      <c r="D91" s="22">
        <v>29.47339058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45296</v>
      </c>
      <c r="D92" s="22">
        <v>53.61965942</v>
      </c>
      <c r="E92" s="4">
        <f t="shared" si="2"/>
        <v>1.0723931884</v>
      </c>
      <c r="F92" s="3"/>
    </row>
    <row r="93" spans="1:6" ht="12.75">
      <c r="A93" s="3" t="s">
        <v>21</v>
      </c>
      <c r="B93" s="3" t="s">
        <v>4</v>
      </c>
      <c r="C93" s="13">
        <v>45297</v>
      </c>
      <c r="D93" s="22">
        <v>64.53137207</v>
      </c>
      <c r="E93" s="4">
        <f t="shared" si="2"/>
        <v>1.2906274414</v>
      </c>
      <c r="F93" s="3"/>
    </row>
    <row r="94" spans="1:6" ht="12.75">
      <c r="A94" s="3" t="s">
        <v>21</v>
      </c>
      <c r="B94" s="3" t="s">
        <v>4</v>
      </c>
      <c r="C94" s="13">
        <v>45298</v>
      </c>
      <c r="D94" s="22">
        <v>45.44253922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45299</v>
      </c>
      <c r="D95" s="22">
        <v>14.91012478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45300</v>
      </c>
      <c r="D96" s="22">
        <v>23.33307457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45301</v>
      </c>
      <c r="D97" s="22">
        <v>46.63272095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45302</v>
      </c>
      <c r="D98" s="22">
        <v>44.92367554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45303</v>
      </c>
      <c r="D99" s="22">
        <v>29.71990967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45304</v>
      </c>
      <c r="D100" s="22">
        <v>30.02285194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45305</v>
      </c>
      <c r="D101" s="22">
        <v>57.82281494</v>
      </c>
      <c r="E101" s="4">
        <f t="shared" si="2"/>
        <v>1.1564562988</v>
      </c>
      <c r="F101" s="3"/>
    </row>
    <row r="102" spans="1:6" ht="12.75">
      <c r="A102" s="3" t="s">
        <v>21</v>
      </c>
      <c r="B102" s="3" t="s">
        <v>4</v>
      </c>
      <c r="C102" s="13">
        <v>45306</v>
      </c>
      <c r="D102" s="22">
        <v>87.49645996</v>
      </c>
      <c r="E102" s="4">
        <f t="shared" si="2"/>
        <v>1.7499291992</v>
      </c>
      <c r="F102" s="3"/>
    </row>
    <row r="103" spans="1:6" ht="12.75">
      <c r="A103" s="3" t="s">
        <v>21</v>
      </c>
      <c r="B103" s="3" t="s">
        <v>4</v>
      </c>
      <c r="C103" s="13">
        <v>45307</v>
      </c>
      <c r="D103" s="22">
        <v>37.37812805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45308</v>
      </c>
      <c r="D104" s="22">
        <v>64.87944794</v>
      </c>
      <c r="E104" s="4">
        <f t="shared" si="2"/>
        <v>1.2975889588</v>
      </c>
      <c r="F104" s="3"/>
    </row>
    <row r="105" spans="1:6" ht="12.75">
      <c r="A105" s="3" t="s">
        <v>21</v>
      </c>
      <c r="B105" s="3" t="s">
        <v>4</v>
      </c>
      <c r="C105" s="13">
        <v>45309</v>
      </c>
      <c r="D105" s="22">
        <v>72.55847931</v>
      </c>
      <c r="E105" s="4">
        <f t="shared" si="2"/>
        <v>1.4511695861999998</v>
      </c>
      <c r="F105" s="3"/>
    </row>
    <row r="106" spans="1:6" ht="12.75">
      <c r="A106" s="3" t="s">
        <v>21</v>
      </c>
      <c r="B106" s="3" t="s">
        <v>4</v>
      </c>
      <c r="C106" s="13">
        <v>45310</v>
      </c>
      <c r="D106" s="22">
        <v>64.79285431</v>
      </c>
      <c r="E106" s="4">
        <f t="shared" si="2"/>
        <v>1.2958570861999998</v>
      </c>
      <c r="F106" s="3"/>
    </row>
    <row r="107" spans="1:6" ht="12.75">
      <c r="A107" s="3" t="s">
        <v>21</v>
      </c>
      <c r="B107" s="3" t="s">
        <v>4</v>
      </c>
      <c r="C107" s="13">
        <v>45311</v>
      </c>
      <c r="D107" s="22">
        <v>13.27346516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45312</v>
      </c>
      <c r="D108" s="22">
        <v>21.72602844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45313</v>
      </c>
      <c r="D109" s="22">
        <v>53.15327072</v>
      </c>
      <c r="E109" s="4">
        <f t="shared" si="2"/>
        <v>1.0630654144</v>
      </c>
      <c r="F109" s="3"/>
    </row>
    <row r="110" spans="1:6" ht="12.75">
      <c r="A110" s="3" t="s">
        <v>21</v>
      </c>
      <c r="B110" s="3" t="s">
        <v>4</v>
      </c>
      <c r="C110" s="13">
        <v>45314</v>
      </c>
      <c r="D110" s="22">
        <v>55.17907333</v>
      </c>
      <c r="E110" s="4">
        <f t="shared" si="2"/>
        <v>1.1035814666000001</v>
      </c>
      <c r="F110" s="3"/>
    </row>
    <row r="111" spans="1:6" ht="12.75">
      <c r="A111" s="3" t="s">
        <v>21</v>
      </c>
      <c r="B111" s="3" t="s">
        <v>4</v>
      </c>
      <c r="C111" s="13">
        <v>45315</v>
      </c>
      <c r="D111" s="22">
        <v>36.74151993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45316</v>
      </c>
      <c r="D112" s="22">
        <v>18.24203491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45317</v>
      </c>
      <c r="D113" s="22">
        <v>11.60329914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45318</v>
      </c>
      <c r="D114" s="22">
        <v>9.950825691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45319</v>
      </c>
      <c r="D115" s="22">
        <v>12.80202198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45320</v>
      </c>
      <c r="D116" s="22">
        <v>16.24699402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45321</v>
      </c>
      <c r="D117" s="22">
        <v>20.2893486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45322</v>
      </c>
      <c r="D118" s="22">
        <v>63.79322815</v>
      </c>
      <c r="E118" s="4">
        <f t="shared" si="2"/>
        <v>1.2758645629999998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януари!E119</f>
        <v>31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12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януари!E121</f>
        <v>12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41.271355690354845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E120/31*100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88">
      <selection activeCell="C88" sqref="C88:D11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33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септември!E40+октомври!E39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септември!E42+октомври!E41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E40/305*100</f>
        <v>29.508196721311474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5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aca="true" t="shared" si="2" ref="E59:E78">IF(D59/50&gt;1,D59/50,"-")</f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2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2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2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2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2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2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2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2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2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2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2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2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2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2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2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2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2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2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2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септември!E80+октомври!E79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септември!E82+октомври!E81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E80/305*100</f>
        <v>28.524590163934427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3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3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3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3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3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3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3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3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3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3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3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3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3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3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3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3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3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3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3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3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3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3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3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3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3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3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3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3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3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3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3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септември!E120+октомври!E119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септември!E122+октомври!E121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E120/305*100</f>
        <v>29.18032786885246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7">
      <selection activeCell="C88" sqref="C88:D117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34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октомври!E40+ноември!E39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октомври!E42+ноември!E41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E40/335*100</f>
        <v>26.865671641791046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октомври!E80+ноември!E79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октомври!E82+ноември!E81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E80/335*100</f>
        <v>25.970149253731346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 hidden="1">
      <c r="A118" s="3"/>
      <c r="B118" s="3"/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октомври!E120+ноември!E119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октомври!E122+ноември!E121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E120/335*100</f>
        <v>26.56716417910448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9">
      <selection activeCell="E44" sqref="E4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35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ноември!E40+декември!E39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ноември!E42+декември!E41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E40/366*100</f>
        <v>24.59016393442623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ноември!E80+декември!E79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ноември!E82+декември!E81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E80/366*100</f>
        <v>23.770491803278688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ноември!E120+декември!E119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ноември!E122+декември!E121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E120/366*100</f>
        <v>24.316939890710383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4">
      <selection activeCell="E125" sqref="E125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25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4" t="s">
        <v>36</v>
      </c>
      <c r="D8" s="14">
        <v>44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4" t="s">
        <v>37</v>
      </c>
      <c r="D9" s="14">
        <v>17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4" t="s">
        <v>38</v>
      </c>
      <c r="D10" s="14">
        <v>12.300000190734863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4" t="s">
        <v>39</v>
      </c>
      <c r="D11" s="14">
        <v>10.899999618530273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4" t="s">
        <v>40</v>
      </c>
      <c r="D12" s="14">
        <v>11.899999618530273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4" t="s">
        <v>41</v>
      </c>
      <c r="D13" s="14">
        <v>23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4" t="s">
        <v>42</v>
      </c>
      <c r="D14" s="14">
        <v>32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4" t="s">
        <v>43</v>
      </c>
      <c r="D15" s="14">
        <v>31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4" t="s">
        <v>44</v>
      </c>
      <c r="D16" s="14">
        <v>45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4" t="s">
        <v>45</v>
      </c>
      <c r="D17" s="14">
        <v>42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4" t="s">
        <v>46</v>
      </c>
      <c r="D18" s="14">
        <v>15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4" t="s">
        <v>47</v>
      </c>
      <c r="D19" s="14">
        <v>27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4" t="s">
        <v>48</v>
      </c>
      <c r="D20" s="14">
        <v>5.5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4" t="s">
        <v>49</v>
      </c>
      <c r="D21" s="14">
        <v>10.899999618530273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4" t="s">
        <v>50</v>
      </c>
      <c r="D22" s="14">
        <v>18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4" t="s">
        <v>51</v>
      </c>
      <c r="D23" s="14">
        <v>21</v>
      </c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4" t="s">
        <v>52</v>
      </c>
      <c r="D24" s="14">
        <v>40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4" t="s">
        <v>53</v>
      </c>
      <c r="D25" s="14">
        <v>25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4" t="s">
        <v>54</v>
      </c>
      <c r="D26" s="14">
        <v>43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4" t="s">
        <v>55</v>
      </c>
      <c r="D27" s="14">
        <v>41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4" t="s">
        <v>56</v>
      </c>
      <c r="D28" s="14">
        <v>20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4" t="s">
        <v>57</v>
      </c>
      <c r="D29" s="14">
        <v>31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4" t="s">
        <v>58</v>
      </c>
      <c r="D30" s="14">
        <v>33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4" t="s">
        <v>59</v>
      </c>
      <c r="D31" s="14">
        <v>26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4" t="s">
        <v>60</v>
      </c>
      <c r="D32" s="14">
        <v>46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4" t="s">
        <v>61</v>
      </c>
      <c r="D33" s="14">
        <v>36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4" t="s">
        <v>62</v>
      </c>
      <c r="D34" s="14">
        <v>39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4" t="s">
        <v>63</v>
      </c>
      <c r="D35" s="14">
        <v>52</v>
      </c>
      <c r="E35" s="21">
        <f t="shared" si="0"/>
        <v>1.04</v>
      </c>
      <c r="F35" s="3"/>
    </row>
    <row r="36" spans="1:6" ht="12.75" customHeight="1">
      <c r="A36" s="3" t="s">
        <v>6</v>
      </c>
      <c r="B36" s="3" t="s">
        <v>5</v>
      </c>
      <c r="C36" s="24" t="s">
        <v>64</v>
      </c>
      <c r="D36" s="14">
        <v>59</v>
      </c>
      <c r="E36" s="21">
        <f t="shared" si="0"/>
        <v>1.18</v>
      </c>
      <c r="F36" s="3"/>
    </row>
    <row r="37" spans="1:6" ht="12.75" hidden="1">
      <c r="A37" s="3" t="s">
        <v>6</v>
      </c>
      <c r="B37" s="3" t="s">
        <v>5</v>
      </c>
      <c r="C37" s="24"/>
      <c r="D37" s="14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4"/>
      <c r="D38" s="14"/>
      <c r="E38" s="21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29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януари!E40+февруари!E39</f>
        <v>59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2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януари!E42+февруари!E41</f>
        <v>8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29.56896548435606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E40/60*100</f>
        <v>98.33333333333333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45323</v>
      </c>
      <c r="D48" s="22">
        <v>67.34621429</v>
      </c>
      <c r="E48" s="21">
        <f aca="true" t="shared" si="1" ref="E48:E78">IF(D48/50&gt;1,D48/50,"-")</f>
        <v>1.3469242858000001</v>
      </c>
      <c r="F48" s="3"/>
    </row>
    <row r="49" spans="1:6" ht="12.75">
      <c r="A49" s="3" t="s">
        <v>19</v>
      </c>
      <c r="B49" s="3" t="s">
        <v>4</v>
      </c>
      <c r="C49" s="13">
        <v>45324</v>
      </c>
      <c r="D49" s="22">
        <v>36.0073967</v>
      </c>
      <c r="E49" s="21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45325</v>
      </c>
      <c r="D50" s="22">
        <v>19.14012146</v>
      </c>
      <c r="E50" s="21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45326</v>
      </c>
      <c r="D51" s="22">
        <v>11.76698017</v>
      </c>
      <c r="E51" s="21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45327</v>
      </c>
      <c r="D52" s="22">
        <v>16.69383621</v>
      </c>
      <c r="E52" s="21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45328</v>
      </c>
      <c r="D53" s="22">
        <v>24.71766853</v>
      </c>
      <c r="E53" s="21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45329</v>
      </c>
      <c r="D54" s="22">
        <v>35.1844101</v>
      </c>
      <c r="E54" s="21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45330</v>
      </c>
      <c r="D55" s="22">
        <v>55.34660721</v>
      </c>
      <c r="E55" s="21">
        <f t="shared" si="1"/>
        <v>1.1069321442</v>
      </c>
      <c r="F55" s="3"/>
    </row>
    <row r="56" spans="1:6" ht="12.75">
      <c r="A56" s="3" t="s">
        <v>19</v>
      </c>
      <c r="B56" s="3" t="s">
        <v>4</v>
      </c>
      <c r="C56" s="13">
        <v>45331</v>
      </c>
      <c r="D56" s="22">
        <v>61.17063904</v>
      </c>
      <c r="E56" s="21">
        <f t="shared" si="1"/>
        <v>1.2234127808</v>
      </c>
      <c r="F56" s="3"/>
    </row>
    <row r="57" spans="1:6" ht="12.75">
      <c r="A57" s="3" t="s">
        <v>19</v>
      </c>
      <c r="B57" s="3" t="s">
        <v>4</v>
      </c>
      <c r="C57" s="13">
        <v>45332</v>
      </c>
      <c r="D57" s="22">
        <v>67.51242828</v>
      </c>
      <c r="E57" s="21">
        <f t="shared" si="1"/>
        <v>1.3502485655999998</v>
      </c>
      <c r="F57" s="3"/>
    </row>
    <row r="58" spans="1:6" ht="12.75">
      <c r="A58" s="3" t="s">
        <v>19</v>
      </c>
      <c r="B58" s="3" t="s">
        <v>4</v>
      </c>
      <c r="C58" s="13">
        <v>45333</v>
      </c>
      <c r="D58" s="22">
        <v>24.14855385</v>
      </c>
      <c r="E58" s="21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45334</v>
      </c>
      <c r="D59" s="22">
        <v>23.33027077</v>
      </c>
      <c r="E59" s="21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45335</v>
      </c>
      <c r="D60" s="22">
        <v>19.98866463</v>
      </c>
      <c r="E60" s="21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45336</v>
      </c>
      <c r="D61" s="22">
        <v>13.95940113</v>
      </c>
      <c r="E61" s="21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45337</v>
      </c>
      <c r="D62" s="22">
        <v>17.57396507</v>
      </c>
      <c r="E62" s="21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45338</v>
      </c>
      <c r="D63" s="22">
        <v>14.6173048</v>
      </c>
      <c r="E63" s="21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45339</v>
      </c>
      <c r="D64" s="22">
        <v>30.15050316</v>
      </c>
      <c r="E64" s="21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45340</v>
      </c>
      <c r="D65" s="22">
        <v>40.58559036</v>
      </c>
      <c r="E65" s="21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45341</v>
      </c>
      <c r="D66" s="22"/>
      <c r="E66" s="21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45342</v>
      </c>
      <c r="D67" s="22">
        <v>25.21882057</v>
      </c>
      <c r="E67" s="21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45343</v>
      </c>
      <c r="D68" s="22"/>
      <c r="E68" s="21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45344</v>
      </c>
      <c r="D69" s="22"/>
      <c r="E69" s="21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45345</v>
      </c>
      <c r="D70" s="22"/>
      <c r="E70" s="21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45346</v>
      </c>
      <c r="D71" s="22">
        <v>53.33290482</v>
      </c>
      <c r="E71" s="21">
        <f t="shared" si="1"/>
        <v>1.0666580964</v>
      </c>
      <c r="F71" s="3"/>
    </row>
    <row r="72" spans="1:6" ht="12.75">
      <c r="A72" s="3" t="s">
        <v>19</v>
      </c>
      <c r="B72" s="3" t="s">
        <v>4</v>
      </c>
      <c r="C72" s="13">
        <v>45347</v>
      </c>
      <c r="D72" s="22">
        <v>44.97771072</v>
      </c>
      <c r="E72" s="21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45348</v>
      </c>
      <c r="D73" s="22">
        <v>36.8306694</v>
      </c>
      <c r="E73" s="21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45349</v>
      </c>
      <c r="D74" s="22">
        <v>32.00919724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45350</v>
      </c>
      <c r="D75" s="22">
        <v>43.43115616</v>
      </c>
      <c r="E75" s="21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45351</v>
      </c>
      <c r="D76" s="22">
        <v>61.59619141</v>
      </c>
      <c r="E76" s="21">
        <f t="shared" si="1"/>
        <v>1.2319238282</v>
      </c>
      <c r="F76" s="3"/>
    </row>
    <row r="77" spans="1:6" ht="12.75" hidden="1">
      <c r="A77" s="3" t="s">
        <v>19</v>
      </c>
      <c r="B77" s="3" t="s">
        <v>4</v>
      </c>
      <c r="C77" s="13"/>
      <c r="D77" s="5"/>
      <c r="E77" s="21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21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25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януари!E80+февруари!E79</f>
        <v>56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6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януари!E82+февруари!E81</f>
        <v>13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35.0654882432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E80/60*100</f>
        <v>93.33333333333333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45323</v>
      </c>
      <c r="D88" s="22">
        <v>78.97164154</v>
      </c>
      <c r="E88" s="21">
        <f aca="true" t="shared" si="2" ref="E88:E118">IF(D88/50&gt;1,D88/50,"-")</f>
        <v>1.5794328307999999</v>
      </c>
      <c r="F88" s="3"/>
    </row>
    <row r="89" spans="1:6" ht="12.75">
      <c r="A89" s="3" t="s">
        <v>21</v>
      </c>
      <c r="B89" s="3" t="s">
        <v>4</v>
      </c>
      <c r="C89" s="13">
        <v>45324</v>
      </c>
      <c r="D89" s="22">
        <v>34.94721985</v>
      </c>
      <c r="E89" s="21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45325</v>
      </c>
      <c r="D90" s="22">
        <v>16.30370712</v>
      </c>
      <c r="E90" s="21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45326</v>
      </c>
      <c r="D91" s="22">
        <v>10.14043903</v>
      </c>
      <c r="E91" s="21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45327</v>
      </c>
      <c r="D92" s="22">
        <v>15.07990646</v>
      </c>
      <c r="E92" s="21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45328</v>
      </c>
      <c r="D93" s="22">
        <v>30.59551811</v>
      </c>
      <c r="E93" s="21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45329</v>
      </c>
      <c r="D94" s="22">
        <v>42.70882034</v>
      </c>
      <c r="E94" s="21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45330</v>
      </c>
      <c r="D95" s="22">
        <v>62.3796196</v>
      </c>
      <c r="E95" s="21">
        <f t="shared" si="2"/>
        <v>1.247592392</v>
      </c>
      <c r="F95" s="3"/>
    </row>
    <row r="96" spans="1:6" ht="12.75">
      <c r="A96" s="3" t="s">
        <v>21</v>
      </c>
      <c r="B96" s="3" t="s">
        <v>4</v>
      </c>
      <c r="C96" s="13">
        <v>45331</v>
      </c>
      <c r="D96" s="22">
        <v>73.81789398</v>
      </c>
      <c r="E96" s="21">
        <f t="shared" si="2"/>
        <v>1.4763578795999999</v>
      </c>
      <c r="F96" s="3"/>
    </row>
    <row r="97" spans="1:6" ht="12.75">
      <c r="A97" s="3" t="s">
        <v>21</v>
      </c>
      <c r="B97" s="3" t="s">
        <v>4</v>
      </c>
      <c r="C97" s="13">
        <v>45332</v>
      </c>
      <c r="D97" s="22">
        <v>62.19128036</v>
      </c>
      <c r="E97" s="21">
        <f t="shared" si="2"/>
        <v>1.2438256072</v>
      </c>
      <c r="F97" s="3"/>
    </row>
    <row r="98" spans="1:6" ht="12.75">
      <c r="A98" s="3" t="s">
        <v>21</v>
      </c>
      <c r="B98" s="3" t="s">
        <v>4</v>
      </c>
      <c r="C98" s="13">
        <v>45333</v>
      </c>
      <c r="D98" s="22">
        <v>21.72180748</v>
      </c>
      <c r="E98" s="21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45334</v>
      </c>
      <c r="D99" s="22">
        <v>33.11735535</v>
      </c>
      <c r="E99" s="21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45335</v>
      </c>
      <c r="D100" s="22">
        <v>18.45936394</v>
      </c>
      <c r="E100" s="21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45336</v>
      </c>
      <c r="D101" s="14">
        <v>13.21644306</v>
      </c>
      <c r="E101" s="21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45337</v>
      </c>
      <c r="D102" s="22">
        <v>17.26284218</v>
      </c>
      <c r="E102" s="21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45338</v>
      </c>
      <c r="D103" s="22">
        <v>15.14885235</v>
      </c>
      <c r="E103" s="21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45339</v>
      </c>
      <c r="D104" s="22">
        <v>29.30321503</v>
      </c>
      <c r="E104" s="21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45340</v>
      </c>
      <c r="D105" s="22">
        <v>38.76784897</v>
      </c>
      <c r="E105" s="21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45341</v>
      </c>
      <c r="D106" s="22">
        <v>29.42448997</v>
      </c>
      <c r="E106" s="21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45342</v>
      </c>
      <c r="D107" s="22">
        <v>35.54462051</v>
      </c>
      <c r="E107" s="21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45343</v>
      </c>
      <c r="D108" s="22">
        <v>33.71811295</v>
      </c>
      <c r="E108" s="21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45344</v>
      </c>
      <c r="D109" s="22">
        <v>26.3619976</v>
      </c>
      <c r="E109" s="21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45345</v>
      </c>
      <c r="D110" s="22">
        <v>60.80968094</v>
      </c>
      <c r="E110" s="21">
        <f t="shared" si="2"/>
        <v>1.2161936188</v>
      </c>
      <c r="F110" s="3"/>
    </row>
    <row r="111" spans="1:6" ht="12.75">
      <c r="A111" s="3" t="s">
        <v>21</v>
      </c>
      <c r="B111" s="3" t="s">
        <v>4</v>
      </c>
      <c r="C111" s="13">
        <v>45346</v>
      </c>
      <c r="D111" s="22">
        <v>50.79164124</v>
      </c>
      <c r="E111" s="21">
        <f t="shared" si="2"/>
        <v>1.0158328248</v>
      </c>
      <c r="F111" s="3"/>
    </row>
    <row r="112" spans="1:6" ht="12.75">
      <c r="A112" s="3" t="s">
        <v>21</v>
      </c>
      <c r="B112" s="3" t="s">
        <v>4</v>
      </c>
      <c r="C112" s="13">
        <v>45347</v>
      </c>
      <c r="D112" s="22">
        <v>41.20409012</v>
      </c>
      <c r="E112" s="21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45348</v>
      </c>
      <c r="D113" s="22">
        <v>38.53329086</v>
      </c>
      <c r="E113" s="21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45349</v>
      </c>
      <c r="D114" s="22">
        <v>31.79688263</v>
      </c>
      <c r="E114" s="21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45350</v>
      </c>
      <c r="D115" s="22">
        <v>45.07697678</v>
      </c>
      <c r="E115" s="21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45351</v>
      </c>
      <c r="D116" s="22">
        <v>61.80648422</v>
      </c>
      <c r="E116" s="21">
        <f t="shared" si="2"/>
        <v>1.2361296844</v>
      </c>
      <c r="F116" s="3"/>
    </row>
    <row r="117" spans="1:6" ht="12.75" hidden="1">
      <c r="A117" s="3" t="s">
        <v>21</v>
      </c>
      <c r="B117" s="3" t="s">
        <v>4</v>
      </c>
      <c r="C117" s="13"/>
      <c r="D117" s="5"/>
      <c r="E117" s="21" t="str">
        <f t="shared" si="2"/>
        <v>-</v>
      </c>
      <c r="F117" s="3"/>
    </row>
    <row r="118" spans="1:6" ht="12.75" hidden="1">
      <c r="A118" s="3" t="s">
        <v>21</v>
      </c>
      <c r="B118" s="3" t="s">
        <v>4</v>
      </c>
      <c r="C118" s="13"/>
      <c r="D118" s="5"/>
      <c r="E118" s="21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29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януари!E120+февруари!E119</f>
        <v>60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7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януари!E122+февруари!E121</f>
        <v>19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36.86903595068966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E120/60*100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9">
      <selection activeCell="F120" sqref="F120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26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0">
        <v>45352</v>
      </c>
      <c r="D8" s="14">
        <v>54</v>
      </c>
      <c r="E8" s="4">
        <f aca="true" t="shared" si="0" ref="E8:E38">IF(D8/50&gt;1,D8/50,"-")</f>
        <v>1.08</v>
      </c>
      <c r="F8" s="3"/>
    </row>
    <row r="9" spans="1:6" ht="12.75">
      <c r="A9" s="3" t="s">
        <v>6</v>
      </c>
      <c r="B9" s="3" t="s">
        <v>5</v>
      </c>
      <c r="C9" s="20">
        <v>45353</v>
      </c>
      <c r="D9" s="14">
        <v>39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0">
        <v>45354</v>
      </c>
      <c r="D10" s="14">
        <v>41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0">
        <v>45355</v>
      </c>
      <c r="D11" s="14">
        <v>49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0">
        <v>45356</v>
      </c>
      <c r="D12" s="14">
        <v>33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0">
        <v>45357</v>
      </c>
      <c r="D13" s="14">
        <v>39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0">
        <v>45358</v>
      </c>
      <c r="D14" s="14">
        <v>47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0">
        <v>45359</v>
      </c>
      <c r="D15" s="14">
        <v>31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0">
        <v>45360</v>
      </c>
      <c r="D16" s="14">
        <v>41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0">
        <v>45361</v>
      </c>
      <c r="D17" s="14">
        <v>41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0">
        <v>45362</v>
      </c>
      <c r="D18" s="14">
        <v>34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0">
        <v>45363</v>
      </c>
      <c r="D19" s="14">
        <v>13.5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0">
        <v>45364</v>
      </c>
      <c r="D20" s="14">
        <v>7.6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0">
        <v>45365</v>
      </c>
      <c r="D21" s="14">
        <v>12.1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0">
        <v>45366</v>
      </c>
      <c r="D22" s="14">
        <v>22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0">
        <v>45367</v>
      </c>
      <c r="D23" s="14">
        <v>30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0">
        <v>45368</v>
      </c>
      <c r="D24" s="14">
        <v>22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0">
        <v>45369</v>
      </c>
      <c r="D25" s="14">
        <v>24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0">
        <v>45370</v>
      </c>
      <c r="D26" s="14">
        <v>15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0">
        <v>45371</v>
      </c>
      <c r="D27" s="14">
        <v>19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0">
        <v>45372</v>
      </c>
      <c r="D28" s="14">
        <v>22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0">
        <v>45373</v>
      </c>
      <c r="D29" s="14">
        <v>24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0">
        <v>45374</v>
      </c>
      <c r="D30" s="14">
        <v>26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0">
        <v>45375</v>
      </c>
      <c r="D31" s="14">
        <v>19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0">
        <v>45376</v>
      </c>
      <c r="D32" s="14">
        <v>10.7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0">
        <v>45377</v>
      </c>
      <c r="D33" s="14">
        <v>20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0">
        <v>45378</v>
      </c>
      <c r="D34" s="14">
        <v>41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0">
        <v>45379</v>
      </c>
      <c r="D35" s="14">
        <v>39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20">
        <v>45380</v>
      </c>
      <c r="D36" s="14">
        <v>18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0">
        <v>45381</v>
      </c>
      <c r="D37" s="14">
        <v>20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0">
        <v>45382</v>
      </c>
      <c r="D38" s="14">
        <v>41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февруари!E40+март!E39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февруари!E42+март!E41</f>
        <v>9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28.867741935483874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E40/91*100</f>
        <v>98.9010989010989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20">
        <v>45352</v>
      </c>
      <c r="D48" s="22">
        <v>60.40205765</v>
      </c>
      <c r="E48" s="4">
        <f aca="true" t="shared" si="1" ref="E48:E78">IF(D48/50&gt;1,D48/50,"-")</f>
        <v>1.2080411530000001</v>
      </c>
      <c r="F48" s="3"/>
    </row>
    <row r="49" spans="1:6" ht="12.75">
      <c r="A49" s="3" t="s">
        <v>19</v>
      </c>
      <c r="B49" s="3" t="s">
        <v>4</v>
      </c>
      <c r="C49" s="20">
        <v>45353</v>
      </c>
      <c r="D49" s="22">
        <v>27.97645569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20">
        <v>45354</v>
      </c>
      <c r="D50" s="22">
        <v>41.20012665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20">
        <v>45355</v>
      </c>
      <c r="D51" s="22">
        <v>36.33169556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20">
        <v>45356</v>
      </c>
      <c r="D52" s="22">
        <v>48.44552612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20">
        <v>45357</v>
      </c>
      <c r="D53" s="22">
        <v>21.64273834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20">
        <v>45358</v>
      </c>
      <c r="D54" s="22">
        <v>28.60483742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20">
        <v>45359</v>
      </c>
      <c r="D55" s="22">
        <v>24.5332489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20">
        <v>45360</v>
      </c>
      <c r="D56" s="22">
        <v>26.95644188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20">
        <v>45361</v>
      </c>
      <c r="D57" s="22">
        <v>25.55861855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20">
        <v>45362</v>
      </c>
      <c r="D58" s="22">
        <v>32.54567719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20">
        <v>45363</v>
      </c>
      <c r="D59" s="22">
        <v>18.59302902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20">
        <v>45364</v>
      </c>
      <c r="D60" s="22">
        <v>11.35519505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20">
        <v>45365</v>
      </c>
      <c r="D61" s="22">
        <v>9.352349281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20">
        <v>45366</v>
      </c>
      <c r="D62" s="22">
        <v>14.01544189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20">
        <v>45367</v>
      </c>
      <c r="D63" s="22">
        <v>20.76525497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20">
        <v>45368</v>
      </c>
      <c r="D64" s="22">
        <v>37.52379227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20">
        <v>45369</v>
      </c>
      <c r="D65" s="22">
        <v>25.24880791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20">
        <v>45370</v>
      </c>
      <c r="D66" s="22">
        <v>25.666502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20">
        <v>45371</v>
      </c>
      <c r="D67" s="22">
        <v>18.52537346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20">
        <v>45372</v>
      </c>
      <c r="D68" s="22">
        <v>20.3600502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20">
        <v>45373</v>
      </c>
      <c r="D69" s="22">
        <v>25.38731194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20">
        <v>45374</v>
      </c>
      <c r="D70" s="22">
        <v>26.11398315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20">
        <v>45375</v>
      </c>
      <c r="D71" s="22">
        <v>39.09689713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20">
        <v>45376</v>
      </c>
      <c r="D72" s="22">
        <v>18.72125816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20">
        <v>45377</v>
      </c>
      <c r="D73" s="22">
        <v>16.87520409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20">
        <v>45378</v>
      </c>
      <c r="D74" s="22">
        <v>25.95946312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20">
        <v>45379</v>
      </c>
      <c r="D75" s="22">
        <v>58.53969955</v>
      </c>
      <c r="E75" s="4">
        <f t="shared" si="1"/>
        <v>1.170793991</v>
      </c>
      <c r="F75" s="3"/>
    </row>
    <row r="76" spans="1:6" ht="12.75">
      <c r="A76" s="3" t="s">
        <v>19</v>
      </c>
      <c r="B76" s="3" t="s">
        <v>4</v>
      </c>
      <c r="C76" s="20">
        <v>45380</v>
      </c>
      <c r="D76" s="22">
        <v>38.54568863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0">
        <v>45381</v>
      </c>
      <c r="D77" s="22">
        <v>42.1193428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20">
        <v>45382</v>
      </c>
      <c r="D78" s="22">
        <v>49.07389832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февруари!E80+март!E79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2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февруари!E82+март!E81</f>
        <v>15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29.549547319064523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E80/91*100</f>
        <v>95.6043956043956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20">
        <v>45352</v>
      </c>
      <c r="D88" s="22">
        <v>59.49911118</v>
      </c>
      <c r="E88" s="4">
        <f aca="true" t="shared" si="2" ref="E88:E118">IF(D88/50&gt;1,D88/50,"-")</f>
        <v>1.1899822236</v>
      </c>
      <c r="F88" s="3"/>
    </row>
    <row r="89" spans="1:6" ht="12.75">
      <c r="A89" s="3" t="s">
        <v>21</v>
      </c>
      <c r="B89" s="3" t="s">
        <v>4</v>
      </c>
      <c r="C89" s="20">
        <v>45353</v>
      </c>
      <c r="D89" s="22">
        <v>28.00054359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20">
        <v>45354</v>
      </c>
      <c r="D90" s="22">
        <v>49.95775986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0">
        <v>45355</v>
      </c>
      <c r="D91" s="22">
        <v>40.71639252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20">
        <v>45356</v>
      </c>
      <c r="D92" s="22">
        <v>54.92623901</v>
      </c>
      <c r="E92" s="4">
        <f t="shared" si="2"/>
        <v>1.0985247802</v>
      </c>
      <c r="F92" s="3"/>
    </row>
    <row r="93" spans="1:6" ht="12.75">
      <c r="A93" s="3" t="s">
        <v>21</v>
      </c>
      <c r="B93" s="3" t="s">
        <v>4</v>
      </c>
      <c r="C93" s="20">
        <v>45357</v>
      </c>
      <c r="D93" s="22">
        <v>25.36772728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20">
        <v>45358</v>
      </c>
      <c r="D94" s="22">
        <v>39.03157425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20">
        <v>45359</v>
      </c>
      <c r="D95" s="22">
        <v>29.78913879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20">
        <v>45360</v>
      </c>
      <c r="D96" s="22">
        <v>33.71129227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20">
        <v>45361</v>
      </c>
      <c r="D97" s="22">
        <v>29.02420807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20">
        <v>45362</v>
      </c>
      <c r="D98" s="22">
        <v>44.17351913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20">
        <v>45363</v>
      </c>
      <c r="D99" s="22">
        <v>21.08530045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20">
        <v>45364</v>
      </c>
      <c r="D100" s="22">
        <v>10.87332058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20">
        <v>45365</v>
      </c>
      <c r="D101" s="22">
        <v>8.607739449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20">
        <v>45366</v>
      </c>
      <c r="D102" s="22">
        <v>20.04782677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20">
        <v>45367</v>
      </c>
      <c r="D103" s="22">
        <v>25.77767181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20">
        <v>45368</v>
      </c>
      <c r="D104" s="22">
        <v>32.43212509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20">
        <v>45369</v>
      </c>
      <c r="D105" s="22">
        <v>20.06105042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20">
        <v>45370</v>
      </c>
      <c r="D106" s="22">
        <v>28.45927429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20">
        <v>45371</v>
      </c>
      <c r="D107" s="22">
        <v>30.85429955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20">
        <v>45372</v>
      </c>
      <c r="D108" s="22">
        <v>25.66146088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20">
        <v>45373</v>
      </c>
      <c r="D109" s="22">
        <v>30.11150932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20">
        <v>45374</v>
      </c>
      <c r="D110" s="22">
        <v>29.71940804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20">
        <v>45375</v>
      </c>
      <c r="D111" s="22">
        <v>32.11330032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20">
        <v>45376</v>
      </c>
      <c r="D112" s="22">
        <v>10.6783247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20">
        <v>45377</v>
      </c>
      <c r="D113" s="22">
        <v>20.76058006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20">
        <v>45378</v>
      </c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20">
        <v>45379</v>
      </c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20">
        <v>45380</v>
      </c>
      <c r="D116" s="22">
        <v>25.65365028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0">
        <v>45381</v>
      </c>
      <c r="D117" s="22">
        <v>35.70584869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20">
        <v>45382</v>
      </c>
      <c r="D118" s="22">
        <v>42.20680618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29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февруари!E120+март!E119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2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февруари!E122+март!E121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30.51748285617241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E120/91*100</f>
        <v>97.8021978021978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7">
      <selection activeCell="C88" sqref="C88:D11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27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14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14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14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14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 customHeight="1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 customHeight="1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март!E40+април!E39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март!E42+април!E41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E40/121*100</f>
        <v>74.3801652892562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март!E80+април!E79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март!E82+април!E81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E80/121*100</f>
        <v>71.900826446281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 customHeight="1" hidden="1">
      <c r="A118" s="3"/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март!E120+април!E119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март!E122+април!E121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E120/121*100</f>
        <v>73.55371900826447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91">
      <selection activeCell="C88" sqref="C88:D11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28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април!E40+май!E39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април!E42+май!E41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E40/152*100</f>
        <v>59.210526315789465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април!E80+май!E79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април!E82+май!E81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E80/152*100</f>
        <v>57.23684210526315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април!E120+май!E119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април!E122+май!E121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E120/152*100</f>
        <v>58.55263157894737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88">
      <selection activeCell="C88" sqref="C88:D11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6" t="s">
        <v>29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14"/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14"/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14"/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14"/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14"/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14"/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14"/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14"/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14"/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14"/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14"/>
      <c r="E35" s="21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14"/>
      <c r="E36" s="21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42186</v>
      </c>
      <c r="D38" s="22"/>
      <c r="E38" s="21" t="str">
        <f t="shared" si="0"/>
        <v>-</v>
      </c>
      <c r="F38" s="3"/>
    </row>
    <row r="39" spans="1:6" ht="12.75">
      <c r="A39" s="29" t="s">
        <v>22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23</v>
      </c>
      <c r="B40" s="31"/>
      <c r="C40" s="31"/>
      <c r="D40" s="31"/>
      <c r="E40" s="16">
        <f>май!E40+юни!E39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май!E42+юни!E41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E40/182*100</f>
        <v>49.45054945054945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 customHeight="1">
      <c r="A79" s="29" t="s">
        <v>22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23</v>
      </c>
      <c r="B80" s="31"/>
      <c r="C80" s="31"/>
      <c r="D80" s="31"/>
      <c r="E80" s="16">
        <f>май!E80+юни!E79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май!E82+юни!E81</f>
        <v>15</v>
      </c>
      <c r="F82" s="3"/>
    </row>
    <row r="83" spans="1:6" ht="12.75" customHeight="1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E80/182*100</f>
        <v>47.8021978021978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 customHeight="1">
      <c r="A119" s="29" t="s">
        <v>22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23</v>
      </c>
      <c r="B120" s="31"/>
      <c r="C120" s="31"/>
      <c r="D120" s="31"/>
      <c r="E120" s="16">
        <f>май!E120+юни!E119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май!E122+юни!E121</f>
        <v>21</v>
      </c>
      <c r="F122" s="3"/>
    </row>
    <row r="123" spans="1:6" ht="12.75" customHeight="1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E120/182*100</f>
        <v>48.9010989010989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7">
      <selection activeCell="C88" sqref="C88:D11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30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14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14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14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14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14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14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14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14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14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14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14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14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14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14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14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14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14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14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14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14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14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14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14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14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14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14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14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14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14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14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юни!E40+юли!E39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юни!E42+юли!E41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20</v>
      </c>
      <c r="B44" s="35"/>
      <c r="C44" s="35"/>
      <c r="D44" s="18"/>
      <c r="E44" s="12">
        <f>E40/213*100</f>
        <v>42.25352112676056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юни!E80+юли!E79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юни!E82+юли!E81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E80/213*100</f>
        <v>40.845070422535215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юни!E120+юли!E119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юни!E122+юли!E121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E120/213*100</f>
        <v>41.78403755868544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94">
      <selection activeCell="C88" sqref="C88:D11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31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юли!E40+август!E39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юли!E42+август!E41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E40/244*100</f>
        <v>36.885245901639344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юли!E80+август!E79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юли!E82+август!E81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E80/244*100</f>
        <v>35.65573770491803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/>
      <c r="D118" s="22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22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юли!E120+август!E119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юли!E122+август!E121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E120/244*100</f>
        <v>36.47540983606557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0">
      <selection activeCell="C88" sqref="C88:D117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32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/>
      <c r="D8" s="14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/>
      <c r="D9" s="14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/>
      <c r="D10" s="14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/>
      <c r="D11" s="14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/>
      <c r="D12" s="14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/>
      <c r="D13" s="14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/>
      <c r="D14" s="14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/>
      <c r="D15" s="14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/>
      <c r="D16" s="14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/>
      <c r="D17" s="14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/>
      <c r="D18" s="14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/>
      <c r="D19" s="14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/>
      <c r="D20" s="14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/>
      <c r="D21" s="14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/>
      <c r="D22" s="14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/>
      <c r="D23" s="14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/>
      <c r="D24" s="14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/>
      <c r="D25" s="14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/>
      <c r="D26" s="14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/>
      <c r="D27" s="14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/>
      <c r="D28" s="14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/>
      <c r="D29" s="14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/>
      <c r="D30" s="14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/>
      <c r="D31" s="14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/>
      <c r="D32" s="14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/>
      <c r="D33" s="14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/>
      <c r="D34" s="14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/>
      <c r="D35" s="14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/>
      <c r="D36" s="14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/>
      <c r="D37" s="14"/>
      <c r="E37" s="4" t="str">
        <f t="shared" si="0"/>
        <v>-</v>
      </c>
      <c r="F37" s="3"/>
    </row>
    <row r="38" spans="1:6" ht="12.75" customHeight="1" hidden="1">
      <c r="A38" s="3" t="s">
        <v>6</v>
      </c>
      <c r="B38" s="3" t="s">
        <v>5</v>
      </c>
      <c r="C38" s="20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август!E40+септември!E39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август!E42+септември!E41</f>
        <v>9</v>
      </c>
      <c r="F42" s="3"/>
    </row>
    <row r="43" spans="1:6" ht="12.75">
      <c r="A43" s="34" t="s">
        <v>8</v>
      </c>
      <c r="B43" s="35"/>
      <c r="C43" s="35"/>
      <c r="D43" s="18"/>
      <c r="E43" s="12" t="e">
        <f>AVERAGE(D8:D38)</f>
        <v>#DIV/0!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E40/273*100</f>
        <v>32.967032967032964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/>
      <c r="D48" s="22"/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/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/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/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/>
      <c r="D52" s="22"/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/>
      <c r="D53" s="22"/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/>
      <c r="D54" s="22"/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/>
      <c r="D55" s="22"/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/>
      <c r="D56" s="22"/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/>
      <c r="D57" s="22"/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/>
      <c r="D58" s="22"/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/>
      <c r="D59" s="22"/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/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/>
      <c r="D61" s="22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/>
      <c r="D62" s="22"/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/>
      <c r="D63" s="22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/>
      <c r="D64" s="22"/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/>
      <c r="D65" s="22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/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/>
      <c r="D67" s="22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/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/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/>
      <c r="D70" s="22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/>
      <c r="D71" s="22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/>
      <c r="D72" s="22"/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/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/>
      <c r="D74" s="22"/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/>
      <c r="D75" s="22"/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/>
      <c r="D77" s="22"/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23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август!E80+септември!E79</f>
        <v>87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август!E82+септември!E81</f>
        <v>15</v>
      </c>
      <c r="F82" s="3"/>
    </row>
    <row r="83" spans="1:6" ht="12.75">
      <c r="A83" s="34" t="s">
        <v>8</v>
      </c>
      <c r="B83" s="35"/>
      <c r="C83" s="35"/>
      <c r="D83" s="18"/>
      <c r="E83" s="12" t="e">
        <f>AVERAGE(D48:D78)</f>
        <v>#DIV/0!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E80/273*100</f>
        <v>31.868131868131865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/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/>
      <c r="D89" s="22"/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/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/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/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/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/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/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/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/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/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/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/>
      <c r="D100" s="22"/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/>
      <c r="D101" s="22"/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/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/>
      <c r="D103" s="22"/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/>
      <c r="D104" s="22"/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/>
      <c r="D105" s="22"/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/>
      <c r="D106" s="22"/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/>
      <c r="D107" s="22"/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/>
      <c r="D108" s="22"/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/>
      <c r="D109" s="22"/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/>
      <c r="D110" s="22"/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/>
      <c r="D111" s="22"/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/>
      <c r="D112" s="22"/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/>
      <c r="D113" s="22"/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/>
      <c r="D114" s="22"/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/>
      <c r="D115" s="22"/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/>
      <c r="D117" s="22"/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23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август!E120+E119</f>
        <v>89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август!E122+септември!E121</f>
        <v>21</v>
      </c>
      <c r="F122" s="3"/>
    </row>
    <row r="123" spans="1:6" ht="12.75">
      <c r="A123" s="34" t="s">
        <v>8</v>
      </c>
      <c r="B123" s="35"/>
      <c r="C123" s="35"/>
      <c r="D123" s="18"/>
      <c r="E123" s="12" t="e">
        <f>AVERAGE(D88:D118)</f>
        <v>#DIV/0!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E120/273*100</f>
        <v>32.6007326007326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2024-04-16T13:31:17Z</cp:lastPrinted>
  <dcterms:created xsi:type="dcterms:W3CDTF">2006-04-10T12:04:11Z</dcterms:created>
  <dcterms:modified xsi:type="dcterms:W3CDTF">2024-04-16T13:42:29Z</dcterms:modified>
  <cp:category/>
  <cp:version/>
  <cp:contentType/>
  <cp:contentStatus/>
</cp:coreProperties>
</file>