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65" windowWidth="10830" windowHeight="9855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<sst xmlns="http://schemas.openxmlformats.org/spreadsheetml/2006/main" count="2819" uniqueCount="98">
  <si>
    <t>Пункт</t>
  </si>
  <si>
    <t>Община</t>
  </si>
  <si>
    <t>Измерена 
концентрация
µg/m3</t>
  </si>
  <si>
    <t>Превишение на 
ПС за СДН 
/в пъти ПС за СДН/</t>
  </si>
  <si>
    <t>Пловдив</t>
  </si>
  <si>
    <t>Асеновград</t>
  </si>
  <si>
    <t>Д. Воден</t>
  </si>
  <si>
    <t>112234916
Д. Воден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</si>
  <si>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</si>
  <si>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</si>
  <si>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</si>
  <si>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r>
      <t xml:space="preserve">ФПЧ </t>
    </r>
    <r>
      <rPr>
        <vertAlign val="subscript"/>
        <sz val="10"/>
        <rFont val="Arial"/>
        <family val="2"/>
      </rPr>
      <t>10</t>
    </r>
  </si>
  <si>
    <t>Брой регистрирани данни  (за 24 часа)
 от началото на годината до момента:</t>
  </si>
  <si>
    <t>Брой регистрирани превишения през месеца</t>
  </si>
  <si>
    <t>Брой регистрирани превишения от началото на годината до момента:</t>
  </si>
  <si>
    <t>Времеви обхавт (%)</t>
  </si>
  <si>
    <t>дата</t>
  </si>
  <si>
    <t>АИС "Баня Старинна"</t>
  </si>
  <si>
    <t>Забележка</t>
  </si>
  <si>
    <t>АИС "Каменица"</t>
  </si>
  <si>
    <t>Времеви обхват (%)</t>
  </si>
  <si>
    <t>АИС "ЖК Тракия"</t>
  </si>
  <si>
    <t>Брой регистрирани данни през месеца:</t>
  </si>
  <si>
    <t>Брой регистрирани данни от началото на годината до момента:</t>
  </si>
  <si>
    <t>Данни за измерени концентрации на прахови частици в пунктовете за мониторинг 
на територията на РИОСВ - Пловдив за м. януари 2021 г.</t>
  </si>
  <si>
    <t>Данни за измерени концентрации на прахови частици в пунктовете за мониторинг 
на територията на РИОСВ - Пловдив за м. февруари 2021 г.</t>
  </si>
  <si>
    <t>Данни за измерени концентрации на прахови частици в пунктовете за мониторинг 
на територията на РИОСВ - Пловдив за м. март  2021 г.</t>
  </si>
  <si>
    <t>Данни за измерени концентрации на прахови частици в пунктовете за мониторинг 
на територията на РИОСВ - Пловдив за м. април 2021 г.</t>
  </si>
  <si>
    <t>Данни за измерени концентрации на прахови частици в пунктовете за мониторинг 
на територията на РИОСВ - Пловдив за м. май  2021 г.</t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</si>
  <si>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юни  2021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</si>
  <si>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в пунктовете за мониторинг 
на територията на РИОСВ - Пловдив през месец юли 2021 година</t>
    </r>
  </si>
  <si>
    <t>Данни за измерени концентрации на прахови частици в пунктовете за мониторинг 
на територията на РИОСВ - Пловдив за м. август 2021 г.</t>
  </si>
  <si>
    <t>Данни за измерени концентрации на прахови частици в пунктовете за мониторинг 
на територията на РИОСВ - Пловдив за м. септември  2021 г.</t>
  </si>
  <si>
    <t>Данни за измерени концентрации на прахови частици в пунктовете за мониторинг 
на територията на РИОСВ - Пловдив за м. октомври 2021 г.</t>
  </si>
  <si>
    <t>Данни за измерени концентрации на прахови частици в пунктовете за мониторинг 
на територията на РИОСВ - Пловдив за м. ноември 2021 г.</t>
  </si>
  <si>
    <t>Данни за измерени концентрации на прахови частици в пунктовете за мониторинг 
на територията на РИОСВ - Пловдив за м. декември 2021 г.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</si>
  <si>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</si>
  <si>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</si>
  <si>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</si>
  <si>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</si>
  <si>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</si>
  <si>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</si>
  <si>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</si>
  <si>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</si>
  <si>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</si>
  <si>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</si>
  <si>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</si>
  <si>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</si>
  <si>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</si>
  <si>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</si>
  <si>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</si>
  <si>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</si>
  <si>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</si>
  <si>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</si>
  <si>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</si>
  <si>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</si>
  <si>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</si>
  <si>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</si>
  <si>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</si>
  <si>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</si>
  <si>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</si>
  <si>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</si>
  <si>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</si>
  <si>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</si>
  <si>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</si>
  <si>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</si>
  <si>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</si>
  <si>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01.08.2021</t>
  </si>
  <si>
    <t>02.08.2021</t>
  </si>
  <si>
    <t>03.08.2021</t>
  </si>
  <si>
    <t>04.08.2021</t>
  </si>
  <si>
    <t>05.08.2021</t>
  </si>
  <si>
    <t>06.08.2021</t>
  </si>
  <si>
    <t>07.08.2021</t>
  </si>
  <si>
    <t>08.08.2021</t>
  </si>
  <si>
    <t>09.08.2021</t>
  </si>
  <si>
    <t>10.08.2021</t>
  </si>
  <si>
    <t>11.08.2021</t>
  </si>
  <si>
    <t>12.08.2021</t>
  </si>
  <si>
    <t>13.08.2021</t>
  </si>
  <si>
    <t>14.08.2021</t>
  </si>
  <si>
    <t>15.08.2021</t>
  </si>
  <si>
    <t>16.08.2021</t>
  </si>
  <si>
    <t>17.08.2021</t>
  </si>
  <si>
    <t>18.08.2021</t>
  </si>
  <si>
    <t>19.08.2021</t>
  </si>
  <si>
    <t>20.08.2021</t>
  </si>
  <si>
    <t>21.08.2021</t>
  </si>
  <si>
    <t>22.08.2021</t>
  </si>
  <si>
    <t>23.08.2021</t>
  </si>
  <si>
    <t>24.08.2021</t>
  </si>
  <si>
    <t>25.08.2021</t>
  </si>
  <si>
    <t>26.08.2021</t>
  </si>
  <si>
    <t>27.08.2021</t>
  </si>
  <si>
    <t>28.08.2021</t>
  </si>
  <si>
    <t>29.08.2021</t>
  </si>
  <si>
    <t>30.08.2021</t>
  </si>
  <si>
    <t>31.08.2021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</si>
</sst>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0.000000"/>
    <numFmt numFmtId="192" formatCode="d/m/yyyy\ &quot;г.&quot;;@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0.00000000"/>
    <numFmt numFmtId="198" formatCode="&quot;Вкл.&quot;;&quot; Вкл. &quot;;&quot; Изкл.&quot;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86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14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vertic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0" xfId="0" applyNumberFormat="1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3" xfId="57"/>
    <cellStyle name="Нормален 4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84" zoomScaleSheetLayoutView="84" zoomScalePageLayoutView="0" workbookViewId="0" topLeftCell="A70">
      <selection activeCell="K20" sqref="K20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24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44197</v>
      </c>
      <c r="D8" s="22">
        <v>48</v>
      </c>
      <c r="E8" s="4" t="str">
        <f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44198</v>
      </c>
      <c r="D9" s="22">
        <v>65</v>
      </c>
      <c r="E9" s="4">
        <f>IF(D9/50&gt;1,D9/50,"-")</f>
        <v>1.3</v>
      </c>
      <c r="F9" s="3"/>
    </row>
    <row r="10" spans="1:6" ht="12.75">
      <c r="A10" s="3" t="s">
        <v>6</v>
      </c>
      <c r="B10" s="3" t="s">
        <v>5</v>
      </c>
      <c r="C10" s="13">
        <v>44199</v>
      </c>
      <c r="D10" s="22">
        <v>59</v>
      </c>
      <c r="E10" s="4">
        <f>IF(D10/50&gt;1,D10/50,"-")</f>
        <v>1.18</v>
      </c>
      <c r="F10" s="3"/>
    </row>
    <row r="11" spans="1:6" ht="12.75">
      <c r="A11" s="3" t="s">
        <v>6</v>
      </c>
      <c r="B11" s="3" t="s">
        <v>5</v>
      </c>
      <c r="C11" s="13">
        <v>44200</v>
      </c>
      <c r="D11" s="22">
        <v>57</v>
      </c>
      <c r="E11" s="4">
        <f aca="true" t="shared" si="0" ref="E11:E38">IF(D11/50&gt;1,D11/50,"-")</f>
        <v>1.14</v>
      </c>
      <c r="F11" s="3"/>
    </row>
    <row r="12" spans="1:6" ht="12.75">
      <c r="A12" s="3" t="s">
        <v>6</v>
      </c>
      <c r="B12" s="3" t="s">
        <v>5</v>
      </c>
      <c r="C12" s="13">
        <v>44201</v>
      </c>
      <c r="D12" s="22">
        <v>52</v>
      </c>
      <c r="E12" s="4">
        <f t="shared" si="0"/>
        <v>1.04</v>
      </c>
      <c r="F12" s="3"/>
    </row>
    <row r="13" spans="1:6" ht="12.75">
      <c r="A13" s="3" t="s">
        <v>6</v>
      </c>
      <c r="B13" s="3" t="s">
        <v>5</v>
      </c>
      <c r="C13" s="13">
        <v>44202</v>
      </c>
      <c r="D13" s="22">
        <v>87</v>
      </c>
      <c r="E13" s="4">
        <f t="shared" si="0"/>
        <v>1.74</v>
      </c>
      <c r="F13" s="3"/>
    </row>
    <row r="14" spans="1:6" ht="12.75">
      <c r="A14" s="3" t="s">
        <v>6</v>
      </c>
      <c r="B14" s="3" t="s">
        <v>5</v>
      </c>
      <c r="C14" s="13">
        <v>44203</v>
      </c>
      <c r="D14" s="22">
        <v>77</v>
      </c>
      <c r="E14" s="4">
        <f t="shared" si="0"/>
        <v>1.54</v>
      </c>
      <c r="F14" s="3"/>
    </row>
    <row r="15" spans="1:6" ht="12.75">
      <c r="A15" s="3" t="s">
        <v>6</v>
      </c>
      <c r="B15" s="3" t="s">
        <v>5</v>
      </c>
      <c r="C15" s="13">
        <v>44204</v>
      </c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44205</v>
      </c>
      <c r="D16" s="22"/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44206</v>
      </c>
      <c r="D17" s="22"/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44207</v>
      </c>
      <c r="D18" s="22"/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44208</v>
      </c>
      <c r="D19" s="22">
        <v>22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44209</v>
      </c>
      <c r="D20" s="14">
        <v>12.8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44210</v>
      </c>
      <c r="D21" s="22">
        <v>18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44211</v>
      </c>
      <c r="D22" s="22">
        <v>42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44212</v>
      </c>
      <c r="D23" s="22">
        <v>16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44213</v>
      </c>
      <c r="D24" s="22">
        <v>40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44214</v>
      </c>
      <c r="D25" s="22">
        <v>36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44215</v>
      </c>
      <c r="D26" s="22">
        <v>34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44216</v>
      </c>
      <c r="D27" s="22">
        <v>80</v>
      </c>
      <c r="E27" s="4">
        <f t="shared" si="0"/>
        <v>1.6</v>
      </c>
      <c r="F27" s="3"/>
    </row>
    <row r="28" spans="1:6" ht="12.75">
      <c r="A28" s="3" t="s">
        <v>6</v>
      </c>
      <c r="B28" s="3" t="s">
        <v>5</v>
      </c>
      <c r="C28" s="13">
        <v>44217</v>
      </c>
      <c r="D28" s="22">
        <v>101</v>
      </c>
      <c r="E28" s="4">
        <f t="shared" si="0"/>
        <v>2.02</v>
      </c>
      <c r="F28" s="3"/>
    </row>
    <row r="29" spans="1:6" ht="12.75">
      <c r="A29" s="3" t="s">
        <v>6</v>
      </c>
      <c r="B29" s="3" t="s">
        <v>5</v>
      </c>
      <c r="C29" s="13">
        <v>44218</v>
      </c>
      <c r="D29" s="22">
        <v>98</v>
      </c>
      <c r="E29" s="4">
        <f t="shared" si="0"/>
        <v>1.96</v>
      </c>
      <c r="F29" s="3"/>
    </row>
    <row r="30" spans="1:6" ht="12.75">
      <c r="A30" s="3" t="s">
        <v>6</v>
      </c>
      <c r="B30" s="3" t="s">
        <v>5</v>
      </c>
      <c r="C30" s="13">
        <v>44219</v>
      </c>
      <c r="D30" s="22">
        <v>168</v>
      </c>
      <c r="E30" s="4">
        <f t="shared" si="0"/>
        <v>3.36</v>
      </c>
      <c r="F30" s="3"/>
    </row>
    <row r="31" spans="1:6" ht="12.75">
      <c r="A31" s="3" t="s">
        <v>6</v>
      </c>
      <c r="B31" s="3" t="s">
        <v>5</v>
      </c>
      <c r="C31" s="13">
        <v>44220</v>
      </c>
      <c r="D31" s="22">
        <v>30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44221</v>
      </c>
      <c r="D32" s="22">
        <v>54</v>
      </c>
      <c r="E32" s="4">
        <f t="shared" si="0"/>
        <v>1.08</v>
      </c>
      <c r="F32" s="3"/>
    </row>
    <row r="33" spans="1:6" ht="12.75">
      <c r="A33" s="3" t="s">
        <v>6</v>
      </c>
      <c r="B33" s="3" t="s">
        <v>5</v>
      </c>
      <c r="C33" s="13">
        <v>44222</v>
      </c>
      <c r="D33" s="14">
        <v>14.4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44223</v>
      </c>
      <c r="D34" s="14">
        <v>14.3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44224</v>
      </c>
      <c r="D35" s="22">
        <v>38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44225</v>
      </c>
      <c r="D36" s="22">
        <v>71</v>
      </c>
      <c r="E36" s="4">
        <f t="shared" si="0"/>
        <v>1.42</v>
      </c>
      <c r="F36" s="3"/>
    </row>
    <row r="37" spans="1:6" ht="12.75">
      <c r="A37" s="3" t="s">
        <v>6</v>
      </c>
      <c r="B37" s="3" t="s">
        <v>5</v>
      </c>
      <c r="C37" s="13">
        <v>44226</v>
      </c>
      <c r="D37" s="22">
        <v>25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44227</v>
      </c>
      <c r="D38" s="22">
        <v>56</v>
      </c>
      <c r="E38" s="4">
        <f t="shared" si="0"/>
        <v>1.12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27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януари!E39</f>
        <v>27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13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януари!E41</f>
        <v>13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52.425925925925924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E40/31*100</f>
        <v>87.09677419354838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44197</v>
      </c>
      <c r="D48" s="22">
        <v>43.91963577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44198</v>
      </c>
      <c r="D49" s="22">
        <v>46.8330574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44199</v>
      </c>
      <c r="D50" s="22">
        <v>64.70149231</v>
      </c>
      <c r="E50" s="4">
        <f t="shared" si="1"/>
        <v>1.2940298462000002</v>
      </c>
      <c r="F50" s="3"/>
    </row>
    <row r="51" spans="1:6" ht="12.75">
      <c r="A51" s="3" t="s">
        <v>19</v>
      </c>
      <c r="B51" s="3" t="s">
        <v>4</v>
      </c>
      <c r="C51" s="13">
        <v>44200</v>
      </c>
      <c r="D51" s="22">
        <v>45.04986572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44201</v>
      </c>
      <c r="D52" s="22">
        <v>28.42572975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44202</v>
      </c>
      <c r="D53" s="22">
        <v>67.54753876</v>
      </c>
      <c r="E53" s="4">
        <f t="shared" si="1"/>
        <v>1.3509507751999998</v>
      </c>
      <c r="F53" s="3"/>
    </row>
    <row r="54" spans="1:6" ht="12.75">
      <c r="A54" s="3" t="s">
        <v>19</v>
      </c>
      <c r="B54" s="3" t="s">
        <v>4</v>
      </c>
      <c r="C54" s="13">
        <v>44203</v>
      </c>
      <c r="D54" s="22">
        <v>57.68313217</v>
      </c>
      <c r="E54" s="4">
        <f t="shared" si="1"/>
        <v>1.1536626434</v>
      </c>
      <c r="F54" s="3"/>
    </row>
    <row r="55" spans="1:6" ht="12.75">
      <c r="A55" s="3" t="s">
        <v>19</v>
      </c>
      <c r="B55" s="3" t="s">
        <v>4</v>
      </c>
      <c r="C55" s="13">
        <v>44204</v>
      </c>
      <c r="D55" s="22">
        <v>54.66094971</v>
      </c>
      <c r="E55" s="4">
        <f t="shared" si="1"/>
        <v>1.0932189942</v>
      </c>
      <c r="F55" s="3"/>
    </row>
    <row r="56" spans="1:6" ht="12.75">
      <c r="A56" s="3" t="s">
        <v>19</v>
      </c>
      <c r="B56" s="3" t="s">
        <v>4</v>
      </c>
      <c r="C56" s="13">
        <v>44205</v>
      </c>
      <c r="D56" s="22">
        <v>17.67839241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44206</v>
      </c>
      <c r="D57" s="22">
        <v>14.70829678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44207</v>
      </c>
      <c r="D58" s="22">
        <v>23.53166008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44208</v>
      </c>
      <c r="D59" s="22">
        <v>18.21463013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44209</v>
      </c>
      <c r="D60" s="22">
        <v>15.50142956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44210</v>
      </c>
      <c r="D61" s="22">
        <v>17.15070152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44211</v>
      </c>
      <c r="D62" s="22">
        <v>19.66629028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44212</v>
      </c>
      <c r="D63" s="22">
        <v>21.37068367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44213</v>
      </c>
      <c r="D64" s="22">
        <v>18.39200401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44214</v>
      </c>
      <c r="D65" s="22">
        <v>29.17756653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44215</v>
      </c>
      <c r="D66" s="22">
        <v>22.91608238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44216</v>
      </c>
      <c r="D67" s="22">
        <v>67.44658661</v>
      </c>
      <c r="E67" s="4">
        <f t="shared" si="1"/>
        <v>1.3489317321999998</v>
      </c>
      <c r="F67" s="3"/>
    </row>
    <row r="68" spans="1:6" ht="12.75">
      <c r="A68" s="3" t="s">
        <v>19</v>
      </c>
      <c r="B68" s="3" t="s">
        <v>4</v>
      </c>
      <c r="C68" s="13">
        <v>44217</v>
      </c>
      <c r="D68" s="22">
        <v>118.5272827</v>
      </c>
      <c r="E68" s="4">
        <f t="shared" si="1"/>
        <v>2.370545654</v>
      </c>
      <c r="F68" s="3"/>
    </row>
    <row r="69" spans="1:6" ht="12.75">
      <c r="A69" s="3" t="s">
        <v>19</v>
      </c>
      <c r="B69" s="3" t="s">
        <v>4</v>
      </c>
      <c r="C69" s="13">
        <v>44218</v>
      </c>
      <c r="D69" s="22">
        <v>114.7360001</v>
      </c>
      <c r="E69" s="4">
        <f t="shared" si="1"/>
        <v>2.294720002</v>
      </c>
      <c r="F69" s="3"/>
    </row>
    <row r="70" spans="1:6" ht="12.75">
      <c r="A70" s="3" t="s">
        <v>19</v>
      </c>
      <c r="B70" s="3" t="s">
        <v>4</v>
      </c>
      <c r="C70" s="13">
        <v>44219</v>
      </c>
      <c r="D70" s="22">
        <v>123.9986801</v>
      </c>
      <c r="E70" s="4">
        <f t="shared" si="1"/>
        <v>2.479973602</v>
      </c>
      <c r="F70" s="3"/>
    </row>
    <row r="71" spans="1:6" ht="12.75">
      <c r="A71" s="3" t="s">
        <v>19</v>
      </c>
      <c r="B71" s="3" t="s">
        <v>4</v>
      </c>
      <c r="C71" s="13">
        <v>44220</v>
      </c>
      <c r="D71" s="22">
        <v>52.85562515</v>
      </c>
      <c r="E71" s="4">
        <f t="shared" si="1"/>
        <v>1.057112503</v>
      </c>
      <c r="F71" s="3"/>
    </row>
    <row r="72" spans="1:6" ht="12.75">
      <c r="A72" s="3" t="s">
        <v>19</v>
      </c>
      <c r="B72" s="3" t="s">
        <v>4</v>
      </c>
      <c r="C72" s="13">
        <v>44221</v>
      </c>
      <c r="D72" s="22">
        <v>31.50315285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44222</v>
      </c>
      <c r="D73" s="22">
        <v>33.31123352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44223</v>
      </c>
      <c r="D74" s="22">
        <v>14.44217396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44224</v>
      </c>
      <c r="D75" s="22">
        <v>14.59399319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44225</v>
      </c>
      <c r="D76" s="22">
        <v>43.56379318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44226</v>
      </c>
      <c r="D77" s="22">
        <v>41.43435669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44227</v>
      </c>
      <c r="D78" s="22">
        <v>33.04716873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януари!E79</f>
        <v>31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9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януари!E81</f>
        <v>9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42.47061889419355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E80/31*100</f>
        <v>100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44197</v>
      </c>
      <c r="D88" s="22">
        <v>51.58472061</v>
      </c>
      <c r="E88" s="4">
        <f aca="true" t="shared" si="2" ref="E88:E118">IF(D88/50&gt;1,D88/50,"-")</f>
        <v>1.0316944122</v>
      </c>
      <c r="F88" s="3"/>
    </row>
    <row r="89" spans="1:6" ht="12.75">
      <c r="A89" s="3" t="s">
        <v>21</v>
      </c>
      <c r="B89" s="3" t="s">
        <v>4</v>
      </c>
      <c r="C89" s="13">
        <v>44198</v>
      </c>
      <c r="D89" s="22">
        <v>63.37190247</v>
      </c>
      <c r="E89" s="4">
        <f t="shared" si="2"/>
        <v>1.2674380494</v>
      </c>
      <c r="F89" s="3"/>
    </row>
    <row r="90" spans="1:6" ht="12.75">
      <c r="A90" s="3" t="s">
        <v>21</v>
      </c>
      <c r="B90" s="3" t="s">
        <v>4</v>
      </c>
      <c r="C90" s="13">
        <v>44199</v>
      </c>
      <c r="D90" s="22">
        <v>77.67476654</v>
      </c>
      <c r="E90" s="4">
        <f t="shared" si="2"/>
        <v>1.5534953308</v>
      </c>
      <c r="F90" s="3"/>
    </row>
    <row r="91" spans="1:6" ht="12.75">
      <c r="A91" s="3" t="s">
        <v>21</v>
      </c>
      <c r="B91" s="3" t="s">
        <v>4</v>
      </c>
      <c r="C91" s="13">
        <v>44200</v>
      </c>
      <c r="D91" s="22">
        <v>53.36647034</v>
      </c>
      <c r="E91" s="4">
        <f t="shared" si="2"/>
        <v>1.0673294067999999</v>
      </c>
      <c r="F91" s="3"/>
    </row>
    <row r="92" spans="1:6" ht="12.75">
      <c r="A92" s="3" t="s">
        <v>21</v>
      </c>
      <c r="B92" s="3" t="s">
        <v>4</v>
      </c>
      <c r="C92" s="13">
        <v>44201</v>
      </c>
      <c r="D92" s="22">
        <v>44.92580795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44202</v>
      </c>
      <c r="D93" s="22">
        <v>92.29836273</v>
      </c>
      <c r="E93" s="4">
        <f t="shared" si="2"/>
        <v>1.8459672545999999</v>
      </c>
      <c r="F93" s="3"/>
    </row>
    <row r="94" spans="1:6" ht="12.75">
      <c r="A94" s="3" t="s">
        <v>21</v>
      </c>
      <c r="B94" s="3" t="s">
        <v>4</v>
      </c>
      <c r="C94" s="13">
        <v>44203</v>
      </c>
      <c r="D94" s="22">
        <v>72.68505096</v>
      </c>
      <c r="E94" s="4">
        <f t="shared" si="2"/>
        <v>1.4537010192</v>
      </c>
      <c r="F94" s="3"/>
    </row>
    <row r="95" spans="1:6" ht="12.75">
      <c r="A95" s="3" t="s">
        <v>21</v>
      </c>
      <c r="B95" s="3" t="s">
        <v>4</v>
      </c>
      <c r="C95" s="13">
        <v>44204</v>
      </c>
      <c r="D95" s="22">
        <v>75.60933685</v>
      </c>
      <c r="E95" s="4">
        <f t="shared" si="2"/>
        <v>1.5121867370000002</v>
      </c>
      <c r="F95" s="3"/>
    </row>
    <row r="96" spans="1:6" ht="12.75">
      <c r="A96" s="3" t="s">
        <v>21</v>
      </c>
      <c r="B96" s="3" t="s">
        <v>4</v>
      </c>
      <c r="C96" s="13">
        <v>44205</v>
      </c>
      <c r="D96" s="22">
        <v>20.17668533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44206</v>
      </c>
      <c r="D97" s="22">
        <v>14.69686127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44207</v>
      </c>
      <c r="D98" s="22">
        <v>27.31246376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44208</v>
      </c>
      <c r="D99" s="22">
        <v>20.73858833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44209</v>
      </c>
      <c r="D100" s="22">
        <v>19.08963394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44210</v>
      </c>
      <c r="D101" s="22">
        <v>20.14224434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44211</v>
      </c>
      <c r="D102" s="22"/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44212</v>
      </c>
      <c r="D103" s="22">
        <v>28.53716469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44213</v>
      </c>
      <c r="D104" s="22">
        <v>20.97577477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44214</v>
      </c>
      <c r="D105" s="22">
        <v>40.20610428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44215</v>
      </c>
      <c r="D106" s="22">
        <v>27.28117943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44216</v>
      </c>
      <c r="D107" s="22">
        <v>75.65601349</v>
      </c>
      <c r="E107" s="4">
        <f t="shared" si="2"/>
        <v>1.5131202698000001</v>
      </c>
      <c r="F107" s="3"/>
    </row>
    <row r="108" spans="1:6" ht="12.75">
      <c r="A108" s="3" t="s">
        <v>21</v>
      </c>
      <c r="B108" s="3" t="s">
        <v>4</v>
      </c>
      <c r="C108" s="13">
        <v>44217</v>
      </c>
      <c r="D108" s="22">
        <v>140.6211395</v>
      </c>
      <c r="E108" s="4">
        <f t="shared" si="2"/>
        <v>2.81242279</v>
      </c>
      <c r="F108" s="3"/>
    </row>
    <row r="109" spans="1:6" ht="12.75">
      <c r="A109" s="3" t="s">
        <v>21</v>
      </c>
      <c r="B109" s="3" t="s">
        <v>4</v>
      </c>
      <c r="C109" s="13">
        <v>44218</v>
      </c>
      <c r="D109" s="22">
        <v>143.6388397</v>
      </c>
      <c r="E109" s="4">
        <f t="shared" si="2"/>
        <v>2.872776794</v>
      </c>
      <c r="F109" s="3"/>
    </row>
    <row r="110" spans="1:6" ht="12.75">
      <c r="A110" s="3" t="s">
        <v>21</v>
      </c>
      <c r="B110" s="3" t="s">
        <v>4</v>
      </c>
      <c r="C110" s="13">
        <v>44219</v>
      </c>
      <c r="D110" s="22">
        <v>149.1925659</v>
      </c>
      <c r="E110" s="4">
        <f t="shared" si="2"/>
        <v>2.983851318</v>
      </c>
      <c r="F110" s="3"/>
    </row>
    <row r="111" spans="1:6" ht="12.75">
      <c r="A111" s="3" t="s">
        <v>21</v>
      </c>
      <c r="B111" s="3" t="s">
        <v>4</v>
      </c>
      <c r="C111" s="13">
        <v>44220</v>
      </c>
      <c r="D111" s="22">
        <v>68.49930573</v>
      </c>
      <c r="E111" s="4">
        <f t="shared" si="2"/>
        <v>1.3699861146</v>
      </c>
      <c r="F111" s="3"/>
    </row>
    <row r="112" spans="1:6" ht="12.75">
      <c r="A112" s="3" t="s">
        <v>21</v>
      </c>
      <c r="B112" s="3" t="s">
        <v>4</v>
      </c>
      <c r="C112" s="13">
        <v>44221</v>
      </c>
      <c r="D112" s="22">
        <v>48.23295212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44222</v>
      </c>
      <c r="D113" s="22">
        <v>43.07812881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44223</v>
      </c>
      <c r="D114" s="22">
        <v>17.08820724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44224</v>
      </c>
      <c r="D115" s="22">
        <v>22.9642868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44225</v>
      </c>
      <c r="D116" s="22">
        <v>55.42581177</v>
      </c>
      <c r="E116" s="4">
        <f t="shared" si="2"/>
        <v>1.1085162354</v>
      </c>
      <c r="F116" s="3"/>
    </row>
    <row r="117" spans="1:6" ht="12.75">
      <c r="A117" s="3" t="s">
        <v>21</v>
      </c>
      <c r="B117" s="3" t="s">
        <v>4</v>
      </c>
      <c r="C117" s="13">
        <v>44226</v>
      </c>
      <c r="D117" s="22">
        <v>44.05060959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44227</v>
      </c>
      <c r="D118" s="22">
        <v>23.38880348</v>
      </c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30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януари!E119</f>
        <v>30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13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януари!E121</f>
        <v>13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53.41699275733335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E120/31*100</f>
        <v>96.7741935483871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33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44470</v>
      </c>
      <c r="D8" s="22">
        <v>15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44471</v>
      </c>
      <c r="D9" s="22">
        <v>13.6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44472</v>
      </c>
      <c r="D10" s="22">
        <v>20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44473</v>
      </c>
      <c r="D11" s="22">
        <v>23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44474</v>
      </c>
      <c r="D12" s="22">
        <v>21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44475</v>
      </c>
      <c r="D13" s="22">
        <v>29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44476</v>
      </c>
      <c r="D14" s="22">
        <v>19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44477</v>
      </c>
      <c r="D15" s="22">
        <v>6.8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44478</v>
      </c>
      <c r="D16" s="22">
        <v>9.1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44479</v>
      </c>
      <c r="D17" s="22">
        <v>10.3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44480</v>
      </c>
      <c r="D18" s="22">
        <v>10.5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44481</v>
      </c>
      <c r="D19" s="22">
        <v>3.6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44482</v>
      </c>
      <c r="D20" s="22">
        <v>7.4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44483</v>
      </c>
      <c r="D21" s="22">
        <v>7.5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44484</v>
      </c>
      <c r="D22" s="22">
        <v>10.1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44485</v>
      </c>
      <c r="D23" s="22">
        <v>6.7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44486</v>
      </c>
      <c r="D24" s="22">
        <v>2.3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44487</v>
      </c>
      <c r="D25" s="22">
        <v>0.67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44488</v>
      </c>
      <c r="D26" s="22">
        <v>34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44489</v>
      </c>
      <c r="D27" s="22">
        <v>38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44490</v>
      </c>
      <c r="D28" s="22">
        <v>41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44491</v>
      </c>
      <c r="D29" s="22">
        <v>44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44492</v>
      </c>
      <c r="D30" s="22">
        <v>20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44493</v>
      </c>
      <c r="D31" s="22">
        <v>22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44494</v>
      </c>
      <c r="D32" s="22">
        <v>27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44495</v>
      </c>
      <c r="D33" s="22">
        <v>23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44496</v>
      </c>
      <c r="D34" s="22">
        <v>33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44497</v>
      </c>
      <c r="D35" s="22">
        <v>30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44498</v>
      </c>
      <c r="D36" s="22">
        <v>29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44499</v>
      </c>
      <c r="D37" s="22">
        <v>43.6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44500</v>
      </c>
      <c r="D38" s="22">
        <v>38</v>
      </c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31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септември!E40+октомври!E39</f>
        <v>280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септември!E42+октомври!E41</f>
        <v>33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20.586129032258064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E40/304*100</f>
        <v>92.10526315789474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44470</v>
      </c>
      <c r="D48" s="22">
        <v>17.44483948</v>
      </c>
      <c r="E48" s="4" t="str">
        <f aca="true" t="shared" si="1" ref="E48:E5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44471</v>
      </c>
      <c r="D49" s="22">
        <v>21.76927757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44472</v>
      </c>
      <c r="D50" s="22">
        <v>25.03989601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44473</v>
      </c>
      <c r="D51" s="22">
        <v>35.63687515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44474</v>
      </c>
      <c r="D52" s="22">
        <v>34.26636124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44475</v>
      </c>
      <c r="D53" s="22">
        <v>31.69343948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44476</v>
      </c>
      <c r="D54" s="22">
        <v>27.7551136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44477</v>
      </c>
      <c r="D55" s="22">
        <v>18.51965141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44478</v>
      </c>
      <c r="D56" s="22">
        <v>7.766815186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44479</v>
      </c>
      <c r="D57" s="22">
        <v>15.31338787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44480</v>
      </c>
      <c r="D58" s="22">
        <v>20.47398186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44481</v>
      </c>
      <c r="D59" s="22">
        <v>12.38941574</v>
      </c>
      <c r="E59" s="4" t="str">
        <f aca="true" t="shared" si="2" ref="E59:E78">IF(D59/50&gt;1,D59/50,"-")</f>
        <v>-</v>
      </c>
      <c r="F59" s="3"/>
    </row>
    <row r="60" spans="1:6" ht="12.75">
      <c r="A60" s="3" t="s">
        <v>19</v>
      </c>
      <c r="B60" s="3" t="s">
        <v>4</v>
      </c>
      <c r="C60" s="13">
        <v>44482</v>
      </c>
      <c r="D60" s="22">
        <v>16.19028473</v>
      </c>
      <c r="E60" s="4" t="str">
        <f t="shared" si="2"/>
        <v>-</v>
      </c>
      <c r="F60" s="3"/>
    </row>
    <row r="61" spans="1:6" ht="12.75">
      <c r="A61" s="3" t="s">
        <v>19</v>
      </c>
      <c r="B61" s="3" t="s">
        <v>4</v>
      </c>
      <c r="C61" s="13">
        <v>44483</v>
      </c>
      <c r="D61" s="22">
        <v>17.25784111</v>
      </c>
      <c r="E61" s="4" t="str">
        <f t="shared" si="2"/>
        <v>-</v>
      </c>
      <c r="F61" s="3"/>
    </row>
    <row r="62" spans="1:6" ht="12.75">
      <c r="A62" s="3" t="s">
        <v>19</v>
      </c>
      <c r="B62" s="3" t="s">
        <v>4</v>
      </c>
      <c r="C62" s="13">
        <v>44484</v>
      </c>
      <c r="D62" s="22">
        <v>10.92082977</v>
      </c>
      <c r="E62" s="4" t="str">
        <f t="shared" si="2"/>
        <v>-</v>
      </c>
      <c r="F62" s="3"/>
    </row>
    <row r="63" spans="1:6" ht="12.75">
      <c r="A63" s="3" t="s">
        <v>19</v>
      </c>
      <c r="B63" s="3" t="s">
        <v>4</v>
      </c>
      <c r="C63" s="13">
        <v>44485</v>
      </c>
      <c r="D63" s="22">
        <v>8.047419548</v>
      </c>
      <c r="E63" s="4" t="str">
        <f t="shared" si="2"/>
        <v>-</v>
      </c>
      <c r="F63" s="3"/>
    </row>
    <row r="64" spans="1:6" ht="12.75">
      <c r="A64" s="3" t="s">
        <v>19</v>
      </c>
      <c r="B64" s="3" t="s">
        <v>4</v>
      </c>
      <c r="C64" s="13">
        <v>44486</v>
      </c>
      <c r="D64" s="22">
        <v>6.226119995</v>
      </c>
      <c r="E64" s="4" t="str">
        <f t="shared" si="2"/>
        <v>-</v>
      </c>
      <c r="F64" s="3"/>
    </row>
    <row r="65" spans="1:6" ht="12.75">
      <c r="A65" s="3" t="s">
        <v>19</v>
      </c>
      <c r="B65" s="3" t="s">
        <v>4</v>
      </c>
      <c r="C65" s="13">
        <v>44487</v>
      </c>
      <c r="D65" s="22">
        <v>38.6701088</v>
      </c>
      <c r="E65" s="4" t="str">
        <f t="shared" si="2"/>
        <v>-</v>
      </c>
      <c r="F65" s="3"/>
    </row>
    <row r="66" spans="1:6" ht="12.75">
      <c r="A66" s="3" t="s">
        <v>19</v>
      </c>
      <c r="B66" s="3" t="s">
        <v>4</v>
      </c>
      <c r="C66" s="13">
        <v>44488</v>
      </c>
      <c r="D66" s="22">
        <v>31.68378639</v>
      </c>
      <c r="E66" s="4" t="str">
        <f t="shared" si="2"/>
        <v>-</v>
      </c>
      <c r="F66" s="3"/>
    </row>
    <row r="67" spans="1:6" ht="12.75">
      <c r="A67" s="3" t="s">
        <v>19</v>
      </c>
      <c r="B67" s="3" t="s">
        <v>4</v>
      </c>
      <c r="C67" s="13">
        <v>44489</v>
      </c>
      <c r="D67" s="22">
        <v>37.66965103</v>
      </c>
      <c r="E67" s="4" t="str">
        <f t="shared" si="2"/>
        <v>-</v>
      </c>
      <c r="F67" s="3"/>
    </row>
    <row r="68" spans="1:6" ht="12.75">
      <c r="A68" s="3" t="s">
        <v>19</v>
      </c>
      <c r="B68" s="3" t="s">
        <v>4</v>
      </c>
      <c r="C68" s="13">
        <v>44490</v>
      </c>
      <c r="D68" s="22">
        <v>49.07817078</v>
      </c>
      <c r="E68" s="4" t="str">
        <f t="shared" si="2"/>
        <v>-</v>
      </c>
      <c r="F68" s="3"/>
    </row>
    <row r="69" spans="1:6" ht="12.75">
      <c r="A69" s="3" t="s">
        <v>19</v>
      </c>
      <c r="B69" s="3" t="s">
        <v>4</v>
      </c>
      <c r="C69" s="13">
        <v>44491</v>
      </c>
      <c r="D69" s="22">
        <v>59.56924057</v>
      </c>
      <c r="E69" s="4">
        <f t="shared" si="2"/>
        <v>1.1913848113999999</v>
      </c>
      <c r="F69" s="3"/>
    </row>
    <row r="70" spans="1:6" ht="12.75">
      <c r="A70" s="3" t="s">
        <v>19</v>
      </c>
      <c r="B70" s="3" t="s">
        <v>4</v>
      </c>
      <c r="C70" s="13">
        <v>44492</v>
      </c>
      <c r="D70" s="22">
        <v>39.5436554</v>
      </c>
      <c r="E70" s="4" t="str">
        <f t="shared" si="2"/>
        <v>-</v>
      </c>
      <c r="F70" s="3"/>
    </row>
    <row r="71" spans="1:6" ht="12.75">
      <c r="A71" s="3" t="s">
        <v>19</v>
      </c>
      <c r="B71" s="3" t="s">
        <v>4</v>
      </c>
      <c r="C71" s="13">
        <v>44493</v>
      </c>
      <c r="D71" s="22">
        <v>13.4010973</v>
      </c>
      <c r="E71" s="4" t="str">
        <f t="shared" si="2"/>
        <v>-</v>
      </c>
      <c r="F71" s="3"/>
    </row>
    <row r="72" spans="1:6" ht="12.75">
      <c r="A72" s="3" t="s">
        <v>19</v>
      </c>
      <c r="B72" s="3" t="s">
        <v>4</v>
      </c>
      <c r="C72" s="13">
        <v>44494</v>
      </c>
      <c r="D72" s="22">
        <v>23.38805389</v>
      </c>
      <c r="E72" s="4" t="str">
        <f t="shared" si="2"/>
        <v>-</v>
      </c>
      <c r="F72" s="3"/>
    </row>
    <row r="73" spans="1:6" ht="12.75">
      <c r="A73" s="3" t="s">
        <v>19</v>
      </c>
      <c r="B73" s="3" t="s">
        <v>4</v>
      </c>
      <c r="C73" s="13">
        <v>44495</v>
      </c>
      <c r="D73" s="22">
        <v>31.12426758</v>
      </c>
      <c r="E73" s="4" t="str">
        <f t="shared" si="2"/>
        <v>-</v>
      </c>
      <c r="F73" s="3"/>
    </row>
    <row r="74" spans="1:6" ht="12.75">
      <c r="A74" s="3" t="s">
        <v>19</v>
      </c>
      <c r="B74" s="3" t="s">
        <v>4</v>
      </c>
      <c r="C74" s="13">
        <v>44496</v>
      </c>
      <c r="D74" s="22">
        <v>34.1967659</v>
      </c>
      <c r="E74" s="4" t="str">
        <f t="shared" si="2"/>
        <v>-</v>
      </c>
      <c r="F74" s="3"/>
    </row>
    <row r="75" spans="1:6" ht="12.75">
      <c r="A75" s="3" t="s">
        <v>19</v>
      </c>
      <c r="B75" s="3" t="s">
        <v>4</v>
      </c>
      <c r="C75" s="13">
        <v>44497</v>
      </c>
      <c r="D75" s="22">
        <v>31.75629997</v>
      </c>
      <c r="E75" s="4" t="str">
        <f t="shared" si="2"/>
        <v>-</v>
      </c>
      <c r="F75" s="3"/>
    </row>
    <row r="76" spans="1:6" ht="12.75">
      <c r="A76" s="3" t="s">
        <v>19</v>
      </c>
      <c r="B76" s="3" t="s">
        <v>4</v>
      </c>
      <c r="C76" s="13">
        <v>44498</v>
      </c>
      <c r="D76" s="22">
        <v>33.57355881</v>
      </c>
      <c r="E76" s="4" t="str">
        <f t="shared" si="2"/>
        <v>-</v>
      </c>
      <c r="F76" s="3"/>
    </row>
    <row r="77" spans="1:6" ht="12.75">
      <c r="A77" s="3" t="s">
        <v>19</v>
      </c>
      <c r="B77" s="3" t="s">
        <v>4</v>
      </c>
      <c r="C77" s="13">
        <v>44499</v>
      </c>
      <c r="D77" s="22">
        <v>38.45001984</v>
      </c>
      <c r="E77" s="4" t="str">
        <f t="shared" si="2"/>
        <v>-</v>
      </c>
      <c r="F77" s="3"/>
    </row>
    <row r="78" spans="1:6" ht="12.75">
      <c r="A78" s="3" t="s">
        <v>19</v>
      </c>
      <c r="B78" s="3" t="s">
        <v>4</v>
      </c>
      <c r="C78" s="13">
        <v>44500</v>
      </c>
      <c r="D78" s="22">
        <v>28.61331749</v>
      </c>
      <c r="E78" s="4" t="str">
        <f t="shared" si="2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септември!E80+октомври!E79</f>
        <v>302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1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септември!E82+октомври!E81</f>
        <v>29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26.368694951580643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E80/304*100</f>
        <v>99.3421052631579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44470</v>
      </c>
      <c r="D88" s="22">
        <v>20.87253571</v>
      </c>
      <c r="E88" s="4" t="str">
        <f aca="true" t="shared" si="3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44471</v>
      </c>
      <c r="D89" s="22">
        <v>26.82390785</v>
      </c>
      <c r="E89" s="4" t="str">
        <f t="shared" si="3"/>
        <v>-</v>
      </c>
      <c r="F89" s="3"/>
    </row>
    <row r="90" spans="1:6" ht="12.75">
      <c r="A90" s="3" t="s">
        <v>21</v>
      </c>
      <c r="B90" s="3" t="s">
        <v>4</v>
      </c>
      <c r="C90" s="13">
        <v>44472</v>
      </c>
      <c r="D90" s="22">
        <v>30.42994499</v>
      </c>
      <c r="E90" s="4" t="str">
        <f t="shared" si="3"/>
        <v>-</v>
      </c>
      <c r="F90" s="3"/>
    </row>
    <row r="91" spans="1:6" ht="12.75">
      <c r="A91" s="3" t="s">
        <v>21</v>
      </c>
      <c r="B91" s="3" t="s">
        <v>4</v>
      </c>
      <c r="C91" s="13">
        <v>44473</v>
      </c>
      <c r="D91" s="22">
        <v>45.45474625</v>
      </c>
      <c r="E91" s="4" t="str">
        <f t="shared" si="3"/>
        <v>-</v>
      </c>
      <c r="F91" s="3"/>
    </row>
    <row r="92" spans="1:6" ht="12.75">
      <c r="A92" s="3" t="s">
        <v>21</v>
      </c>
      <c r="B92" s="3" t="s">
        <v>4</v>
      </c>
      <c r="C92" s="13">
        <v>44474</v>
      </c>
      <c r="D92" s="22">
        <v>41.37434006</v>
      </c>
      <c r="E92" s="4" t="str">
        <f t="shared" si="3"/>
        <v>-</v>
      </c>
      <c r="F92" s="3"/>
    </row>
    <row r="93" spans="1:6" ht="12.75">
      <c r="A93" s="3" t="s">
        <v>21</v>
      </c>
      <c r="B93" s="3" t="s">
        <v>4</v>
      </c>
      <c r="C93" s="13">
        <v>44475</v>
      </c>
      <c r="D93" s="22">
        <v>34.09576035</v>
      </c>
      <c r="E93" s="4" t="str">
        <f t="shared" si="3"/>
        <v>-</v>
      </c>
      <c r="F93" s="3"/>
    </row>
    <row r="94" spans="1:6" ht="12.75">
      <c r="A94" s="3" t="s">
        <v>21</v>
      </c>
      <c r="B94" s="3" t="s">
        <v>4</v>
      </c>
      <c r="C94" s="13">
        <v>44476</v>
      </c>
      <c r="D94" s="22">
        <v>29.85862732</v>
      </c>
      <c r="E94" s="4" t="str">
        <f t="shared" si="3"/>
        <v>-</v>
      </c>
      <c r="F94" s="3"/>
    </row>
    <row r="95" spans="1:6" ht="12.75">
      <c r="A95" s="3" t="s">
        <v>21</v>
      </c>
      <c r="B95" s="3" t="s">
        <v>4</v>
      </c>
      <c r="C95" s="13">
        <v>44477</v>
      </c>
      <c r="D95" s="22">
        <v>22.48583794</v>
      </c>
      <c r="E95" s="4" t="str">
        <f t="shared" si="3"/>
        <v>-</v>
      </c>
      <c r="F95" s="3"/>
    </row>
    <row r="96" spans="1:6" ht="12.75">
      <c r="A96" s="3" t="s">
        <v>21</v>
      </c>
      <c r="B96" s="3" t="s">
        <v>4</v>
      </c>
      <c r="C96" s="13">
        <v>44478</v>
      </c>
      <c r="D96" s="22">
        <v>10.89562893</v>
      </c>
      <c r="E96" s="4" t="str">
        <f t="shared" si="3"/>
        <v>-</v>
      </c>
      <c r="F96" s="3"/>
    </row>
    <row r="97" spans="1:6" ht="12.75">
      <c r="A97" s="3" t="s">
        <v>21</v>
      </c>
      <c r="B97" s="3" t="s">
        <v>4</v>
      </c>
      <c r="C97" s="13">
        <v>44479</v>
      </c>
      <c r="D97" s="22">
        <v>18.80441856</v>
      </c>
      <c r="E97" s="4" t="str">
        <f t="shared" si="3"/>
        <v>-</v>
      </c>
      <c r="F97" s="3"/>
    </row>
    <row r="98" spans="1:6" ht="12.75">
      <c r="A98" s="3" t="s">
        <v>21</v>
      </c>
      <c r="B98" s="3" t="s">
        <v>4</v>
      </c>
      <c r="C98" s="13">
        <v>44480</v>
      </c>
      <c r="D98" s="22">
        <v>31.23441505</v>
      </c>
      <c r="E98" s="4" t="str">
        <f t="shared" si="3"/>
        <v>-</v>
      </c>
      <c r="F98" s="3"/>
    </row>
    <row r="99" spans="1:6" ht="12.75">
      <c r="A99" s="3" t="s">
        <v>21</v>
      </c>
      <c r="B99" s="3" t="s">
        <v>4</v>
      </c>
      <c r="C99" s="13">
        <v>44481</v>
      </c>
      <c r="D99" s="22">
        <v>24.0897541</v>
      </c>
      <c r="E99" s="4" t="str">
        <f t="shared" si="3"/>
        <v>-</v>
      </c>
      <c r="F99" s="3"/>
    </row>
    <row r="100" spans="1:6" ht="12.75">
      <c r="A100" s="3" t="s">
        <v>21</v>
      </c>
      <c r="B100" s="3" t="s">
        <v>4</v>
      </c>
      <c r="C100" s="13">
        <v>44482</v>
      </c>
      <c r="D100" s="22">
        <v>25.64139366</v>
      </c>
      <c r="E100" s="4" t="str">
        <f t="shared" si="3"/>
        <v>-</v>
      </c>
      <c r="F100" s="3"/>
    </row>
    <row r="101" spans="1:6" ht="12.75">
      <c r="A101" s="3" t="s">
        <v>21</v>
      </c>
      <c r="B101" s="3" t="s">
        <v>4</v>
      </c>
      <c r="C101" s="13">
        <v>44483</v>
      </c>
      <c r="D101" s="22">
        <v>28.7607708</v>
      </c>
      <c r="E101" s="4" t="str">
        <f t="shared" si="3"/>
        <v>-</v>
      </c>
      <c r="F101" s="3"/>
    </row>
    <row r="102" spans="1:6" ht="12.75">
      <c r="A102" s="3" t="s">
        <v>21</v>
      </c>
      <c r="B102" s="3" t="s">
        <v>4</v>
      </c>
      <c r="C102" s="13">
        <v>44484</v>
      </c>
      <c r="D102" s="22">
        <v>16.7693367</v>
      </c>
      <c r="E102" s="4" t="str">
        <f t="shared" si="3"/>
        <v>-</v>
      </c>
      <c r="F102" s="3"/>
    </row>
    <row r="103" spans="1:6" ht="12.75">
      <c r="A103" s="3" t="s">
        <v>21</v>
      </c>
      <c r="B103" s="3" t="s">
        <v>4</v>
      </c>
      <c r="C103" s="13">
        <v>44485</v>
      </c>
      <c r="D103" s="22">
        <v>12.0233202</v>
      </c>
      <c r="E103" s="4" t="str">
        <f t="shared" si="3"/>
        <v>-</v>
      </c>
      <c r="F103" s="3"/>
    </row>
    <row r="104" spans="1:6" ht="12.75">
      <c r="A104" s="3" t="s">
        <v>21</v>
      </c>
      <c r="B104" s="3" t="s">
        <v>4</v>
      </c>
      <c r="C104" s="13">
        <v>44486</v>
      </c>
      <c r="D104" s="22">
        <v>17.25114632</v>
      </c>
      <c r="E104" s="4" t="str">
        <f t="shared" si="3"/>
        <v>-</v>
      </c>
      <c r="F104" s="3"/>
    </row>
    <row r="105" spans="1:6" ht="12.75">
      <c r="A105" s="3" t="s">
        <v>21</v>
      </c>
      <c r="B105" s="3" t="s">
        <v>4</v>
      </c>
      <c r="C105" s="13">
        <v>44487</v>
      </c>
      <c r="D105" s="22">
        <v>58.7117424</v>
      </c>
      <c r="E105" s="4">
        <f t="shared" si="3"/>
        <v>1.174234848</v>
      </c>
      <c r="F105" s="3"/>
    </row>
    <row r="106" spans="1:6" ht="12.75">
      <c r="A106" s="3" t="s">
        <v>21</v>
      </c>
      <c r="B106" s="3" t="s">
        <v>4</v>
      </c>
      <c r="C106" s="13">
        <v>44488</v>
      </c>
      <c r="D106" s="22">
        <v>38.19392014</v>
      </c>
      <c r="E106" s="4" t="str">
        <f t="shared" si="3"/>
        <v>-</v>
      </c>
      <c r="F106" s="3"/>
    </row>
    <row r="107" spans="1:6" ht="12.75">
      <c r="A107" s="3" t="s">
        <v>21</v>
      </c>
      <c r="B107" s="3" t="s">
        <v>4</v>
      </c>
      <c r="C107" s="13">
        <v>44489</v>
      </c>
      <c r="D107" s="22">
        <v>58.92240524</v>
      </c>
      <c r="E107" s="4">
        <f t="shared" si="3"/>
        <v>1.1784481048000002</v>
      </c>
      <c r="F107" s="3"/>
    </row>
    <row r="108" spans="1:6" ht="12.75">
      <c r="A108" s="3" t="s">
        <v>21</v>
      </c>
      <c r="B108" s="3" t="s">
        <v>4</v>
      </c>
      <c r="C108" s="13">
        <v>44490</v>
      </c>
      <c r="D108" s="22">
        <v>72.8554306</v>
      </c>
      <c r="E108" s="4">
        <f t="shared" si="3"/>
        <v>1.457108612</v>
      </c>
      <c r="F108" s="3"/>
    </row>
    <row r="109" spans="1:6" ht="12.75">
      <c r="A109" s="3" t="s">
        <v>21</v>
      </c>
      <c r="B109" s="3" t="s">
        <v>4</v>
      </c>
      <c r="C109" s="13">
        <v>44491</v>
      </c>
      <c r="D109" s="22">
        <v>83.12329865</v>
      </c>
      <c r="E109" s="4">
        <f t="shared" si="3"/>
        <v>1.662465973</v>
      </c>
      <c r="F109" s="3"/>
    </row>
    <row r="110" spans="1:6" ht="12.75">
      <c r="A110" s="3" t="s">
        <v>21</v>
      </c>
      <c r="B110" s="3" t="s">
        <v>4</v>
      </c>
      <c r="C110" s="13">
        <v>44492</v>
      </c>
      <c r="D110" s="22">
        <v>45.75921631</v>
      </c>
      <c r="E110" s="4" t="str">
        <f t="shared" si="3"/>
        <v>-</v>
      </c>
      <c r="F110" s="3"/>
    </row>
    <row r="111" spans="1:6" ht="12.75">
      <c r="A111" s="3" t="s">
        <v>21</v>
      </c>
      <c r="B111" s="3" t="s">
        <v>4</v>
      </c>
      <c r="C111" s="13">
        <v>44493</v>
      </c>
      <c r="D111" s="22">
        <v>13.70231342</v>
      </c>
      <c r="E111" s="4" t="str">
        <f t="shared" si="3"/>
        <v>-</v>
      </c>
      <c r="F111" s="3"/>
    </row>
    <row r="112" spans="1:6" ht="12.75">
      <c r="A112" s="3" t="s">
        <v>21</v>
      </c>
      <c r="B112" s="3" t="s">
        <v>4</v>
      </c>
      <c r="C112" s="13">
        <v>44494</v>
      </c>
      <c r="D112" s="22">
        <v>36.44537735</v>
      </c>
      <c r="E112" s="4" t="str">
        <f t="shared" si="3"/>
        <v>-</v>
      </c>
      <c r="F112" s="3"/>
    </row>
    <row r="113" spans="1:6" ht="12.75">
      <c r="A113" s="3" t="s">
        <v>21</v>
      </c>
      <c r="B113" s="3" t="s">
        <v>4</v>
      </c>
      <c r="C113" s="13">
        <v>44495</v>
      </c>
      <c r="D113" s="22">
        <v>37.84790039</v>
      </c>
      <c r="E113" s="4" t="str">
        <f t="shared" si="3"/>
        <v>-</v>
      </c>
      <c r="F113" s="3"/>
    </row>
    <row r="114" spans="1:6" ht="12.75">
      <c r="A114" s="3" t="s">
        <v>21</v>
      </c>
      <c r="B114" s="3" t="s">
        <v>4</v>
      </c>
      <c r="C114" s="13">
        <v>44496</v>
      </c>
      <c r="D114" s="22">
        <v>40.73762894</v>
      </c>
      <c r="E114" s="4" t="str">
        <f t="shared" si="3"/>
        <v>-</v>
      </c>
      <c r="F114" s="3"/>
    </row>
    <row r="115" spans="1:6" ht="12.75">
      <c r="A115" s="3" t="s">
        <v>21</v>
      </c>
      <c r="B115" s="3" t="s">
        <v>4</v>
      </c>
      <c r="C115" s="13">
        <v>44497</v>
      </c>
      <c r="D115" s="22">
        <v>40.06790543</v>
      </c>
      <c r="E115" s="4" t="str">
        <f t="shared" si="3"/>
        <v>-</v>
      </c>
      <c r="F115" s="3"/>
    </row>
    <row r="116" spans="1:6" ht="12.75">
      <c r="A116" s="3" t="s">
        <v>21</v>
      </c>
      <c r="B116" s="3" t="s">
        <v>4</v>
      </c>
      <c r="C116" s="13">
        <v>44498</v>
      </c>
      <c r="D116" s="22">
        <v>43.57686234</v>
      </c>
      <c r="E116" s="4" t="str">
        <f t="shared" si="3"/>
        <v>-</v>
      </c>
      <c r="F116" s="3"/>
    </row>
    <row r="117" spans="1:6" ht="12.75">
      <c r="A117" s="3" t="s">
        <v>21</v>
      </c>
      <c r="B117" s="3" t="s">
        <v>4</v>
      </c>
      <c r="C117" s="13">
        <v>44499</v>
      </c>
      <c r="D117" s="22"/>
      <c r="E117" s="4" t="str">
        <f t="shared" si="3"/>
        <v>-</v>
      </c>
      <c r="F117" s="3"/>
    </row>
    <row r="118" spans="1:6" ht="12.75">
      <c r="A118" s="3" t="s">
        <v>21</v>
      </c>
      <c r="B118" s="3" t="s">
        <v>4</v>
      </c>
      <c r="C118" s="13">
        <v>44500</v>
      </c>
      <c r="D118" s="22"/>
      <c r="E118" s="4" t="str">
        <f t="shared" si="3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29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септември!E120+октомври!E119</f>
        <v>299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4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септември!E122+октомври!E121</f>
        <v>55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34.71758227586207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E120/304*100</f>
        <v>98.35526315789474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D88" sqref="D8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34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44501</v>
      </c>
      <c r="D8" s="22">
        <v>49.3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44502</v>
      </c>
      <c r="D9" s="22">
        <v>44.4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44503</v>
      </c>
      <c r="D10" s="22">
        <v>40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44504</v>
      </c>
      <c r="D11" s="22">
        <v>34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44505</v>
      </c>
      <c r="D12" s="22">
        <v>55</v>
      </c>
      <c r="E12" s="4">
        <f t="shared" si="0"/>
        <v>1.1</v>
      </c>
      <c r="F12" s="3"/>
    </row>
    <row r="13" spans="1:6" ht="12.75">
      <c r="A13" s="3" t="s">
        <v>6</v>
      </c>
      <c r="B13" s="3" t="s">
        <v>5</v>
      </c>
      <c r="C13" s="13">
        <v>44506</v>
      </c>
      <c r="D13" s="22">
        <v>63</v>
      </c>
      <c r="E13" s="4">
        <f t="shared" si="0"/>
        <v>1.26</v>
      </c>
      <c r="F13" s="3"/>
    </row>
    <row r="14" spans="1:6" ht="12.75">
      <c r="A14" s="3" t="s">
        <v>6</v>
      </c>
      <c r="B14" s="3" t="s">
        <v>5</v>
      </c>
      <c r="C14" s="13">
        <v>44507</v>
      </c>
      <c r="D14" s="22">
        <v>57</v>
      </c>
      <c r="E14" s="4">
        <f t="shared" si="0"/>
        <v>1.14</v>
      </c>
      <c r="F14" s="3"/>
    </row>
    <row r="15" spans="1:6" ht="12.75">
      <c r="A15" s="3" t="s">
        <v>6</v>
      </c>
      <c r="B15" s="3" t="s">
        <v>5</v>
      </c>
      <c r="C15" s="13">
        <v>44508</v>
      </c>
      <c r="D15" s="22">
        <v>57</v>
      </c>
      <c r="E15" s="4">
        <f t="shared" si="0"/>
        <v>1.14</v>
      </c>
      <c r="F15" s="3"/>
    </row>
    <row r="16" spans="1:6" ht="12.75">
      <c r="A16" s="3" t="s">
        <v>6</v>
      </c>
      <c r="B16" s="3" t="s">
        <v>5</v>
      </c>
      <c r="C16" s="13">
        <v>44509</v>
      </c>
      <c r="D16" s="22">
        <v>17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44510</v>
      </c>
      <c r="D17" s="22">
        <v>36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44511</v>
      </c>
      <c r="D18" s="22">
        <v>52</v>
      </c>
      <c r="E18" s="4">
        <f t="shared" si="0"/>
        <v>1.04</v>
      </c>
      <c r="F18" s="3"/>
    </row>
    <row r="19" spans="1:6" ht="12.75">
      <c r="A19" s="3" t="s">
        <v>6</v>
      </c>
      <c r="B19" s="3" t="s">
        <v>5</v>
      </c>
      <c r="C19" s="13">
        <v>44512</v>
      </c>
      <c r="D19" s="22">
        <v>54</v>
      </c>
      <c r="E19" s="4">
        <f t="shared" si="0"/>
        <v>1.08</v>
      </c>
      <c r="F19" s="3"/>
    </row>
    <row r="20" spans="1:6" ht="12.75">
      <c r="A20" s="3" t="s">
        <v>6</v>
      </c>
      <c r="B20" s="3" t="s">
        <v>5</v>
      </c>
      <c r="C20" s="13">
        <v>44513</v>
      </c>
      <c r="D20" s="22">
        <v>43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44514</v>
      </c>
      <c r="D21" s="22">
        <v>62</v>
      </c>
      <c r="E21" s="4">
        <f t="shared" si="0"/>
        <v>1.24</v>
      </c>
      <c r="F21" s="3"/>
    </row>
    <row r="22" spans="1:6" ht="12.75">
      <c r="A22" s="3" t="s">
        <v>6</v>
      </c>
      <c r="B22" s="3" t="s">
        <v>5</v>
      </c>
      <c r="C22" s="13">
        <v>44515</v>
      </c>
      <c r="D22" s="22">
        <v>47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44516</v>
      </c>
      <c r="D23" s="22">
        <v>45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44517</v>
      </c>
      <c r="D24" s="22">
        <v>38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44518</v>
      </c>
      <c r="D25" s="22">
        <v>29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44519</v>
      </c>
      <c r="D26" s="22">
        <v>15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44520</v>
      </c>
      <c r="D27" s="22">
        <v>25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44521</v>
      </c>
      <c r="D28" s="22">
        <v>54</v>
      </c>
      <c r="E28" s="4">
        <f t="shared" si="0"/>
        <v>1.08</v>
      </c>
      <c r="F28" s="3"/>
    </row>
    <row r="29" spans="1:6" ht="12.75">
      <c r="A29" s="3" t="s">
        <v>6</v>
      </c>
      <c r="B29" s="3" t="s">
        <v>5</v>
      </c>
      <c r="C29" s="13">
        <v>44522</v>
      </c>
      <c r="D29" s="22">
        <v>60</v>
      </c>
      <c r="E29" s="4">
        <f t="shared" si="0"/>
        <v>1.2</v>
      </c>
      <c r="F29" s="3"/>
    </row>
    <row r="30" spans="1:6" ht="12.75">
      <c r="A30" s="3" t="s">
        <v>6</v>
      </c>
      <c r="B30" s="3" t="s">
        <v>5</v>
      </c>
      <c r="C30" s="13">
        <v>44523</v>
      </c>
      <c r="D30" s="22">
        <v>34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44524</v>
      </c>
      <c r="D31" s="22">
        <v>50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44525</v>
      </c>
      <c r="D32" s="22">
        <v>64</v>
      </c>
      <c r="E32" s="4">
        <f t="shared" si="0"/>
        <v>1.28</v>
      </c>
      <c r="F32" s="3"/>
    </row>
    <row r="33" spans="1:6" ht="12.75">
      <c r="A33" s="3" t="s">
        <v>6</v>
      </c>
      <c r="B33" s="3" t="s">
        <v>5</v>
      </c>
      <c r="C33" s="13">
        <v>44526</v>
      </c>
      <c r="D33" s="22">
        <v>58</v>
      </c>
      <c r="E33" s="4">
        <f t="shared" si="0"/>
        <v>1.16</v>
      </c>
      <c r="F33" s="3"/>
    </row>
    <row r="34" spans="1:6" ht="12.75">
      <c r="A34" s="3" t="s">
        <v>6</v>
      </c>
      <c r="B34" s="3" t="s">
        <v>5</v>
      </c>
      <c r="C34" s="13">
        <v>44527</v>
      </c>
      <c r="D34" s="22">
        <v>77</v>
      </c>
      <c r="E34" s="4">
        <f t="shared" si="0"/>
        <v>1.54</v>
      </c>
      <c r="F34" s="3"/>
    </row>
    <row r="35" spans="1:6" ht="12.75">
      <c r="A35" s="3" t="s">
        <v>6</v>
      </c>
      <c r="B35" s="3" t="s">
        <v>5</v>
      </c>
      <c r="C35" s="13">
        <v>44528</v>
      </c>
      <c r="D35" s="22">
        <v>47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44529</v>
      </c>
      <c r="D36" s="22">
        <v>26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44530</v>
      </c>
      <c r="D37" s="22">
        <v>17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22"/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30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октомври!E40+ноември!E39</f>
        <v>310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12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октомври!E42+ноември!E41</f>
        <v>45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44.99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E40/334*100</f>
        <v>92.81437125748504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44501</v>
      </c>
      <c r="D48" s="22">
        <v>41.4679718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44502</v>
      </c>
      <c r="D49" s="22">
        <v>48.44039536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44503</v>
      </c>
      <c r="D50" s="22">
        <v>31.09674644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44504</v>
      </c>
      <c r="D51" s="22">
        <v>43.36828995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44505</v>
      </c>
      <c r="D52" s="22">
        <v>43.47035217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44506</v>
      </c>
      <c r="D53" s="22">
        <v>39.07540894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44507</v>
      </c>
      <c r="D54" s="22">
        <v>55.0628624</v>
      </c>
      <c r="E54" s="4">
        <f t="shared" si="1"/>
        <v>1.101257248</v>
      </c>
      <c r="F54" s="3"/>
    </row>
    <row r="55" spans="1:6" ht="12.75">
      <c r="A55" s="3" t="s">
        <v>19</v>
      </c>
      <c r="B55" s="3" t="s">
        <v>4</v>
      </c>
      <c r="C55" s="13">
        <v>44508</v>
      </c>
      <c r="D55" s="22">
        <v>58.37009811</v>
      </c>
      <c r="E55" s="4">
        <f t="shared" si="1"/>
        <v>1.1674019622</v>
      </c>
      <c r="F55" s="3"/>
    </row>
    <row r="56" spans="1:6" ht="12.75">
      <c r="A56" s="3" t="s">
        <v>19</v>
      </c>
      <c r="B56" s="3" t="s">
        <v>4</v>
      </c>
      <c r="C56" s="13">
        <v>44509</v>
      </c>
      <c r="D56" s="22">
        <v>32.56345749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44510</v>
      </c>
      <c r="D57" s="22">
        <v>13.01234055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44511</v>
      </c>
      <c r="D58" s="22">
        <v>44.86224365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44512</v>
      </c>
      <c r="D59" s="22">
        <v>66.41325378</v>
      </c>
      <c r="E59" s="4">
        <f t="shared" si="1"/>
        <v>1.3282650756</v>
      </c>
      <c r="F59" s="3"/>
    </row>
    <row r="60" spans="1:6" ht="12.75">
      <c r="A60" s="3" t="s">
        <v>19</v>
      </c>
      <c r="B60" s="3" t="s">
        <v>4</v>
      </c>
      <c r="C60" s="13">
        <v>44513</v>
      </c>
      <c r="D60" s="22">
        <v>55.55456543</v>
      </c>
      <c r="E60" s="4">
        <f t="shared" si="1"/>
        <v>1.1110913085999998</v>
      </c>
      <c r="F60" s="3"/>
    </row>
    <row r="61" spans="1:6" ht="12.75">
      <c r="A61" s="3" t="s">
        <v>19</v>
      </c>
      <c r="B61" s="3" t="s">
        <v>4</v>
      </c>
      <c r="C61" s="13">
        <v>44514</v>
      </c>
      <c r="D61" s="22">
        <v>42.42805862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44515</v>
      </c>
      <c r="D62" s="22">
        <v>59.71089554</v>
      </c>
      <c r="E62" s="4">
        <f t="shared" si="1"/>
        <v>1.1942179108</v>
      </c>
      <c r="F62" s="3"/>
    </row>
    <row r="63" spans="1:6" ht="12.75">
      <c r="A63" s="3" t="s">
        <v>19</v>
      </c>
      <c r="B63" s="3" t="s">
        <v>4</v>
      </c>
      <c r="C63" s="13">
        <v>44516</v>
      </c>
      <c r="D63" s="22">
        <v>34.43961716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44517</v>
      </c>
      <c r="D64" s="22">
        <v>26.83306885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44518</v>
      </c>
      <c r="D65" s="22">
        <v>46.02603912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44519</v>
      </c>
      <c r="D66" s="22"/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44520</v>
      </c>
      <c r="D67" s="22">
        <v>17.77735138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44521</v>
      </c>
      <c r="D68" s="22">
        <v>32.26175308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44522</v>
      </c>
      <c r="D69" s="22">
        <v>70.35316467</v>
      </c>
      <c r="E69" s="4">
        <f t="shared" si="1"/>
        <v>1.4070632934</v>
      </c>
      <c r="F69" s="3"/>
    </row>
    <row r="70" spans="1:6" ht="12.75">
      <c r="A70" s="3" t="s">
        <v>19</v>
      </c>
      <c r="B70" s="3" t="s">
        <v>4</v>
      </c>
      <c r="C70" s="13">
        <v>44523</v>
      </c>
      <c r="D70" s="22">
        <v>54.7454567</v>
      </c>
      <c r="E70" s="4">
        <f t="shared" si="1"/>
        <v>1.094909134</v>
      </c>
      <c r="F70" s="3"/>
    </row>
    <row r="71" spans="1:6" ht="12.75">
      <c r="A71" s="3" t="s">
        <v>19</v>
      </c>
      <c r="B71" s="3" t="s">
        <v>4</v>
      </c>
      <c r="C71" s="13">
        <v>44524</v>
      </c>
      <c r="D71" s="22">
        <v>29.98168182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44525</v>
      </c>
      <c r="D72" s="22">
        <v>47.82675552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44526</v>
      </c>
      <c r="D73" s="22">
        <v>59.62619019</v>
      </c>
      <c r="E73" s="4">
        <f t="shared" si="1"/>
        <v>1.1925238038000001</v>
      </c>
      <c r="F73" s="3"/>
    </row>
    <row r="74" spans="1:6" ht="12.75">
      <c r="A74" s="3" t="s">
        <v>19</v>
      </c>
      <c r="B74" s="3" t="s">
        <v>4</v>
      </c>
      <c r="C74" s="13">
        <v>44527</v>
      </c>
      <c r="D74" s="22">
        <v>51.76984787</v>
      </c>
      <c r="E74" s="4">
        <f t="shared" si="1"/>
        <v>1.0353969574</v>
      </c>
      <c r="F74" s="3"/>
    </row>
    <row r="75" spans="1:6" ht="12.75">
      <c r="A75" s="3" t="s">
        <v>19</v>
      </c>
      <c r="B75" s="3" t="s">
        <v>4</v>
      </c>
      <c r="C75" s="13">
        <v>44528</v>
      </c>
      <c r="D75" s="22">
        <v>48.91260147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44529</v>
      </c>
      <c r="D76" s="22">
        <v>18.87974739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5">
        <v>44530</v>
      </c>
      <c r="D77" s="26">
        <v>14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22"/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29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октомври!E80+ноември!E79</f>
        <v>331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9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октомври!E82+ноември!E81</f>
        <v>38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42.35621432586206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E80/334*100</f>
        <v>99.10179640718563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44501</v>
      </c>
      <c r="D88" s="22"/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44502</v>
      </c>
      <c r="D89" s="22">
        <v>58.58592606</v>
      </c>
      <c r="E89" s="4">
        <f t="shared" si="2"/>
        <v>1.1717185211999999</v>
      </c>
      <c r="F89" s="3"/>
    </row>
    <row r="90" spans="1:6" ht="12.75">
      <c r="A90" s="3" t="s">
        <v>21</v>
      </c>
      <c r="B90" s="3" t="s">
        <v>4</v>
      </c>
      <c r="C90" s="13">
        <v>44503</v>
      </c>
      <c r="D90" s="22">
        <v>37.84421921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44504</v>
      </c>
      <c r="D91" s="22">
        <v>54.77853394</v>
      </c>
      <c r="E91" s="4">
        <f t="shared" si="2"/>
        <v>1.0955706788000001</v>
      </c>
      <c r="F91" s="3"/>
    </row>
    <row r="92" spans="1:6" ht="12.75">
      <c r="A92" s="3" t="s">
        <v>21</v>
      </c>
      <c r="B92" s="3" t="s">
        <v>4</v>
      </c>
      <c r="C92" s="13">
        <v>44505</v>
      </c>
      <c r="D92" s="22">
        <v>51.62179947</v>
      </c>
      <c r="E92" s="4">
        <f t="shared" si="2"/>
        <v>1.0324359894</v>
      </c>
      <c r="F92" s="3"/>
    </row>
    <row r="93" spans="1:6" ht="12.75">
      <c r="A93" s="3" t="s">
        <v>21</v>
      </c>
      <c r="B93" s="3" t="s">
        <v>4</v>
      </c>
      <c r="C93" s="13">
        <v>44506</v>
      </c>
      <c r="D93" s="22">
        <v>42.72445297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44507</v>
      </c>
      <c r="D94" s="22">
        <v>63.94893265</v>
      </c>
      <c r="E94" s="4">
        <f t="shared" si="2"/>
        <v>1.278978653</v>
      </c>
      <c r="F94" s="3"/>
    </row>
    <row r="95" spans="1:6" ht="12.75">
      <c r="A95" s="3" t="s">
        <v>21</v>
      </c>
      <c r="B95" s="3" t="s">
        <v>4</v>
      </c>
      <c r="C95" s="13">
        <v>44508</v>
      </c>
      <c r="D95" s="22">
        <v>73.02191925</v>
      </c>
      <c r="E95" s="4">
        <f t="shared" si="2"/>
        <v>1.460438385</v>
      </c>
      <c r="F95" s="3"/>
    </row>
    <row r="96" spans="1:6" ht="12.75">
      <c r="A96" s="3" t="s">
        <v>21</v>
      </c>
      <c r="B96" s="3" t="s">
        <v>4</v>
      </c>
      <c r="C96" s="13">
        <v>44509</v>
      </c>
      <c r="D96" s="22">
        <v>30.78177643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44510</v>
      </c>
      <c r="D97" s="22">
        <v>23.25083733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44511</v>
      </c>
      <c r="D98" s="22">
        <v>67.31858063</v>
      </c>
      <c r="E98" s="4">
        <f t="shared" si="2"/>
        <v>1.3463716126</v>
      </c>
      <c r="F98" s="3"/>
    </row>
    <row r="99" spans="1:6" ht="12.75">
      <c r="A99" s="3" t="s">
        <v>21</v>
      </c>
      <c r="B99" s="3" t="s">
        <v>4</v>
      </c>
      <c r="C99" s="13">
        <v>44512</v>
      </c>
      <c r="D99" s="22">
        <v>77.26299286</v>
      </c>
      <c r="E99" s="4">
        <f t="shared" si="2"/>
        <v>1.5452598572</v>
      </c>
      <c r="F99" s="3"/>
    </row>
    <row r="100" spans="1:6" ht="12.75">
      <c r="A100" s="3" t="s">
        <v>21</v>
      </c>
      <c r="B100" s="3" t="s">
        <v>4</v>
      </c>
      <c r="C100" s="13">
        <v>44513</v>
      </c>
      <c r="D100" s="22">
        <v>72.41792297</v>
      </c>
      <c r="E100" s="4">
        <f t="shared" si="2"/>
        <v>1.4483584594</v>
      </c>
      <c r="F100" s="3"/>
    </row>
    <row r="101" spans="1:6" ht="12.75">
      <c r="A101" s="3" t="s">
        <v>21</v>
      </c>
      <c r="B101" s="3" t="s">
        <v>4</v>
      </c>
      <c r="C101" s="13">
        <v>44514</v>
      </c>
      <c r="D101" s="22">
        <v>52.07804489</v>
      </c>
      <c r="E101" s="4">
        <f t="shared" si="2"/>
        <v>1.0415608978</v>
      </c>
      <c r="F101" s="3"/>
    </row>
    <row r="102" spans="1:6" ht="12.75">
      <c r="A102" s="3" t="s">
        <v>21</v>
      </c>
      <c r="B102" s="3" t="s">
        <v>4</v>
      </c>
      <c r="C102" s="13">
        <v>44515</v>
      </c>
      <c r="D102" s="22">
        <v>67.4394455</v>
      </c>
      <c r="E102" s="4">
        <f t="shared" si="2"/>
        <v>1.3487889100000001</v>
      </c>
      <c r="F102" s="3"/>
    </row>
    <row r="103" spans="1:6" ht="12.75">
      <c r="A103" s="3" t="s">
        <v>21</v>
      </c>
      <c r="B103" s="3" t="s">
        <v>4</v>
      </c>
      <c r="C103" s="13">
        <v>44516</v>
      </c>
      <c r="D103" s="22">
        <v>44.49444962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44517</v>
      </c>
      <c r="D104" s="22">
        <v>28.78791618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44518</v>
      </c>
      <c r="D105" s="22">
        <v>60.06037521</v>
      </c>
      <c r="E105" s="4">
        <f t="shared" si="2"/>
        <v>1.2012075041999999</v>
      </c>
      <c r="F105" s="3"/>
    </row>
    <row r="106" spans="1:6" ht="12.75">
      <c r="A106" s="3" t="s">
        <v>21</v>
      </c>
      <c r="B106" s="3" t="s">
        <v>4</v>
      </c>
      <c r="C106" s="13">
        <v>44519</v>
      </c>
      <c r="D106" s="22">
        <v>17.96186447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44520</v>
      </c>
      <c r="D107" s="22">
        <v>19.93435097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44521</v>
      </c>
      <c r="D108" s="22">
        <v>47.88707352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44522</v>
      </c>
      <c r="D109" s="22">
        <v>101.9522476</v>
      </c>
      <c r="E109" s="4">
        <f t="shared" si="2"/>
        <v>2.0390449520000002</v>
      </c>
      <c r="F109" s="3"/>
    </row>
    <row r="110" spans="1:6" ht="12.75">
      <c r="A110" s="3" t="s">
        <v>21</v>
      </c>
      <c r="B110" s="3" t="s">
        <v>4</v>
      </c>
      <c r="C110" s="13">
        <v>44523</v>
      </c>
      <c r="D110" s="22">
        <v>67.99305725</v>
      </c>
      <c r="E110" s="4">
        <f t="shared" si="2"/>
        <v>1.3598611450000002</v>
      </c>
      <c r="F110" s="3"/>
    </row>
    <row r="111" spans="1:6" ht="12.75">
      <c r="A111" s="3" t="s">
        <v>21</v>
      </c>
      <c r="B111" s="3" t="s">
        <v>4</v>
      </c>
      <c r="C111" s="13">
        <v>44524</v>
      </c>
      <c r="D111" s="22">
        <v>42.39410782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44525</v>
      </c>
      <c r="D112" s="22">
        <v>64.98001099</v>
      </c>
      <c r="E112" s="4">
        <f t="shared" si="2"/>
        <v>1.2996002197999998</v>
      </c>
      <c r="F112" s="3"/>
    </row>
    <row r="113" spans="1:6" ht="12.75">
      <c r="A113" s="3" t="s">
        <v>21</v>
      </c>
      <c r="B113" s="3" t="s">
        <v>4</v>
      </c>
      <c r="C113" s="13">
        <v>44526</v>
      </c>
      <c r="D113" s="22">
        <v>68.57888794</v>
      </c>
      <c r="E113" s="4">
        <f t="shared" si="2"/>
        <v>1.3715777588</v>
      </c>
      <c r="F113" s="3"/>
    </row>
    <row r="114" spans="1:6" ht="12.75">
      <c r="A114" s="3" t="s">
        <v>21</v>
      </c>
      <c r="B114" s="3" t="s">
        <v>4</v>
      </c>
      <c r="C114" s="13">
        <v>44527</v>
      </c>
      <c r="D114" s="22">
        <v>67.4604187</v>
      </c>
      <c r="E114" s="4">
        <f t="shared" si="2"/>
        <v>1.349208374</v>
      </c>
      <c r="F114" s="3"/>
    </row>
    <row r="115" spans="1:6" ht="12.75">
      <c r="A115" s="3" t="s">
        <v>21</v>
      </c>
      <c r="B115" s="3" t="s">
        <v>4</v>
      </c>
      <c r="C115" s="13">
        <v>44528</v>
      </c>
      <c r="D115" s="22">
        <v>62.4246521</v>
      </c>
      <c r="E115" s="4">
        <f t="shared" si="2"/>
        <v>1.248493042</v>
      </c>
      <c r="F115" s="3"/>
    </row>
    <row r="116" spans="1:6" ht="12.75">
      <c r="A116" s="3" t="s">
        <v>21</v>
      </c>
      <c r="B116" s="3" t="s">
        <v>4</v>
      </c>
      <c r="C116" s="13">
        <v>44529</v>
      </c>
      <c r="D116" s="22">
        <v>19.71533012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5">
        <v>44530</v>
      </c>
      <c r="D117" s="26">
        <v>17</v>
      </c>
      <c r="E117" s="4" t="str">
        <f t="shared" si="2"/>
        <v>-</v>
      </c>
      <c r="F117" s="3"/>
    </row>
    <row r="118" spans="1:6" ht="12.75" hidden="1">
      <c r="A118" s="3"/>
      <c r="B118" s="3"/>
      <c r="C118" s="13"/>
      <c r="D118" s="5"/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29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октомври!E120+ноември!E119</f>
        <v>328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17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октомври!E122+ноември!E121</f>
        <v>72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51.8862112637931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E120/334*100</f>
        <v>98.20359281437125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tabSelected="1" view="pageBreakPreview" zoomScaleSheetLayoutView="100" zoomScalePageLayoutView="0" workbookViewId="0" topLeftCell="A88">
      <selection activeCell="C88" sqref="C88:D118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35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44531</v>
      </c>
      <c r="D8" s="22">
        <v>43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44532</v>
      </c>
      <c r="D9" s="22">
        <v>65</v>
      </c>
      <c r="E9" s="4">
        <f t="shared" si="0"/>
        <v>1.3</v>
      </c>
      <c r="F9" s="3"/>
    </row>
    <row r="10" spans="1:6" ht="12.75">
      <c r="A10" s="3" t="s">
        <v>6</v>
      </c>
      <c r="B10" s="3" t="s">
        <v>5</v>
      </c>
      <c r="C10" s="13">
        <v>44533</v>
      </c>
      <c r="D10" s="22">
        <v>80</v>
      </c>
      <c r="E10" s="4">
        <f t="shared" si="0"/>
        <v>1.6</v>
      </c>
      <c r="F10" s="3"/>
    </row>
    <row r="11" spans="1:6" ht="12.75">
      <c r="A11" s="3" t="s">
        <v>6</v>
      </c>
      <c r="B11" s="3" t="s">
        <v>5</v>
      </c>
      <c r="C11" s="13">
        <v>44534</v>
      </c>
      <c r="D11" s="22">
        <v>52</v>
      </c>
      <c r="E11" s="4">
        <f t="shared" si="0"/>
        <v>1.04</v>
      </c>
      <c r="F11" s="3"/>
    </row>
    <row r="12" spans="1:6" ht="12.75">
      <c r="A12" s="3" t="s">
        <v>6</v>
      </c>
      <c r="B12" s="3" t="s">
        <v>5</v>
      </c>
      <c r="C12" s="13">
        <v>44535</v>
      </c>
      <c r="D12" s="22">
        <v>42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44536</v>
      </c>
      <c r="D13" s="22">
        <v>57</v>
      </c>
      <c r="E13" s="4">
        <f t="shared" si="0"/>
        <v>1.14</v>
      </c>
      <c r="F13" s="3"/>
    </row>
    <row r="14" spans="1:6" ht="12.75">
      <c r="A14" s="3" t="s">
        <v>6</v>
      </c>
      <c r="B14" s="3" t="s">
        <v>5</v>
      </c>
      <c r="C14" s="13">
        <v>44537</v>
      </c>
      <c r="D14" s="22">
        <v>9.9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44538</v>
      </c>
      <c r="D15" s="22">
        <v>57</v>
      </c>
      <c r="E15" s="4">
        <f t="shared" si="0"/>
        <v>1.14</v>
      </c>
      <c r="F15" s="3"/>
    </row>
    <row r="16" spans="1:6" ht="12.75">
      <c r="A16" s="3" t="s">
        <v>6</v>
      </c>
      <c r="B16" s="3" t="s">
        <v>5</v>
      </c>
      <c r="C16" s="13">
        <v>44539</v>
      </c>
      <c r="D16" s="22">
        <v>63</v>
      </c>
      <c r="E16" s="4">
        <f t="shared" si="0"/>
        <v>1.26</v>
      </c>
      <c r="F16" s="3"/>
    </row>
    <row r="17" spans="1:6" ht="12.75">
      <c r="A17" s="3" t="s">
        <v>6</v>
      </c>
      <c r="B17" s="3" t="s">
        <v>5</v>
      </c>
      <c r="C17" s="13">
        <v>44540</v>
      </c>
      <c r="D17" s="22">
        <v>40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44541</v>
      </c>
      <c r="D18" s="22">
        <v>25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44542</v>
      </c>
      <c r="D19" s="22">
        <v>23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44543</v>
      </c>
      <c r="D20" s="22">
        <v>24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44544</v>
      </c>
      <c r="D21" s="22">
        <v>29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44545</v>
      </c>
      <c r="D22" s="22">
        <v>31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44546</v>
      </c>
      <c r="D23" s="22">
        <v>12.9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44547</v>
      </c>
      <c r="D24" s="22">
        <v>18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44548</v>
      </c>
      <c r="D25" s="22">
        <v>32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44549</v>
      </c>
      <c r="D26" s="22">
        <v>31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44550</v>
      </c>
      <c r="D27" s="22">
        <v>10.6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44551</v>
      </c>
      <c r="D28" s="22">
        <v>23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44552</v>
      </c>
      <c r="D29" s="22">
        <v>59</v>
      </c>
      <c r="E29" s="4">
        <f t="shared" si="0"/>
        <v>1.18</v>
      </c>
      <c r="F29" s="3"/>
    </row>
    <row r="30" spans="1:6" ht="12.75">
      <c r="A30" s="3" t="s">
        <v>6</v>
      </c>
      <c r="B30" s="3" t="s">
        <v>5</v>
      </c>
      <c r="C30" s="13">
        <v>44553</v>
      </c>
      <c r="D30" s="22">
        <v>68</v>
      </c>
      <c r="E30" s="4">
        <f t="shared" si="0"/>
        <v>1.36</v>
      </c>
      <c r="F30" s="3"/>
    </row>
    <row r="31" spans="1:6" ht="12.75">
      <c r="A31" s="3" t="s">
        <v>6</v>
      </c>
      <c r="B31" s="3" t="s">
        <v>5</v>
      </c>
      <c r="C31" s="13">
        <v>44554</v>
      </c>
      <c r="D31" s="22">
        <v>91</v>
      </c>
      <c r="E31" s="4">
        <f t="shared" si="0"/>
        <v>1.82</v>
      </c>
      <c r="F31" s="3"/>
    </row>
    <row r="32" spans="1:6" ht="12.75">
      <c r="A32" s="3" t="s">
        <v>6</v>
      </c>
      <c r="B32" s="3" t="s">
        <v>5</v>
      </c>
      <c r="C32" s="13">
        <v>44555</v>
      </c>
      <c r="D32" s="22">
        <v>99</v>
      </c>
      <c r="E32" s="4">
        <f t="shared" si="0"/>
        <v>1.98</v>
      </c>
      <c r="F32" s="3"/>
    </row>
    <row r="33" spans="1:6" ht="12.75">
      <c r="A33" s="3" t="s">
        <v>6</v>
      </c>
      <c r="B33" s="3" t="s">
        <v>5</v>
      </c>
      <c r="C33" s="13">
        <v>44556</v>
      </c>
      <c r="D33" s="22">
        <v>104</v>
      </c>
      <c r="E33" s="4">
        <f t="shared" si="0"/>
        <v>2.08</v>
      </c>
      <c r="F33" s="3"/>
    </row>
    <row r="34" spans="1:6" ht="12.75">
      <c r="A34" s="3" t="s">
        <v>6</v>
      </c>
      <c r="B34" s="3" t="s">
        <v>5</v>
      </c>
      <c r="C34" s="13">
        <v>44557</v>
      </c>
      <c r="D34" s="22">
        <v>98</v>
      </c>
      <c r="E34" s="4">
        <f t="shared" si="0"/>
        <v>1.96</v>
      </c>
      <c r="F34" s="3"/>
    </row>
    <row r="35" spans="1:6" ht="12.75">
      <c r="A35" s="3" t="s">
        <v>6</v>
      </c>
      <c r="B35" s="3" t="s">
        <v>5</v>
      </c>
      <c r="C35" s="13">
        <v>44558</v>
      </c>
      <c r="D35" s="22">
        <v>48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44559</v>
      </c>
      <c r="D36" s="22">
        <v>38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44560</v>
      </c>
      <c r="D37" s="22">
        <v>34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44561</v>
      </c>
      <c r="D38" s="22">
        <v>26</v>
      </c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31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ноември!E40+декември!E39</f>
        <v>341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12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ноември!E42+декември!E41</f>
        <v>57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46.23870967741936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E40/365*100</f>
        <v>93.42465753424658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44531</v>
      </c>
      <c r="D48" s="22">
        <v>16.19259453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44532</v>
      </c>
      <c r="D49" s="22">
        <v>61.64197922</v>
      </c>
      <c r="E49" s="4">
        <f t="shared" si="1"/>
        <v>1.2328395844</v>
      </c>
      <c r="F49" s="3"/>
    </row>
    <row r="50" spans="1:6" ht="12.75">
      <c r="A50" s="3" t="s">
        <v>19</v>
      </c>
      <c r="B50" s="3" t="s">
        <v>4</v>
      </c>
      <c r="C50" s="13">
        <v>44533</v>
      </c>
      <c r="D50" s="22">
        <v>90.60187531</v>
      </c>
      <c r="E50" s="4">
        <f t="shared" si="1"/>
        <v>1.8120375062</v>
      </c>
      <c r="F50" s="3"/>
    </row>
    <row r="51" spans="1:6" ht="12.75">
      <c r="A51" s="3" t="s">
        <v>19</v>
      </c>
      <c r="B51" s="3" t="s">
        <v>4</v>
      </c>
      <c r="C51" s="13">
        <v>44534</v>
      </c>
      <c r="D51" s="22">
        <v>27.6357975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44535</v>
      </c>
      <c r="D52" s="22">
        <v>31.80599022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44536</v>
      </c>
      <c r="D53" s="22">
        <v>51.09848404</v>
      </c>
      <c r="E53" s="4">
        <f t="shared" si="1"/>
        <v>1.0219696808</v>
      </c>
      <c r="F53" s="3"/>
    </row>
    <row r="54" spans="1:6" ht="12.75">
      <c r="A54" s="3" t="s">
        <v>19</v>
      </c>
      <c r="B54" s="3" t="s">
        <v>4</v>
      </c>
      <c r="C54" s="13">
        <v>44537</v>
      </c>
      <c r="D54" s="22">
        <v>32.59679794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44538</v>
      </c>
      <c r="D55" s="22">
        <v>16.10122871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44539</v>
      </c>
      <c r="D56" s="22">
        <v>41.30369949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44540</v>
      </c>
      <c r="D57" s="22">
        <v>44.32397842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44541</v>
      </c>
      <c r="D58" s="22">
        <v>21.80178261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44542</v>
      </c>
      <c r="D59" s="22">
        <v>15.96162319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44543</v>
      </c>
      <c r="D60" s="22">
        <v>8.644973755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44544</v>
      </c>
      <c r="D61" s="22">
        <v>11.3607626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44545</v>
      </c>
      <c r="D62" s="22">
        <v>14.55164814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44546</v>
      </c>
      <c r="D63" s="22">
        <v>19.59151268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44547</v>
      </c>
      <c r="D64" s="22">
        <v>13.34995747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44548</v>
      </c>
      <c r="D65" s="22">
        <v>20.16446877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44549</v>
      </c>
      <c r="D66" s="22">
        <v>14.58424377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44550</v>
      </c>
      <c r="D67" s="22">
        <v>12.43861771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44551</v>
      </c>
      <c r="D68" s="22">
        <v>13.70910931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44552</v>
      </c>
      <c r="D69" s="22">
        <v>37.94646835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44553</v>
      </c>
      <c r="D70" s="22">
        <v>63.65591812</v>
      </c>
      <c r="E70" s="4">
        <f t="shared" si="1"/>
        <v>1.2731183624</v>
      </c>
      <c r="F70" s="3"/>
    </row>
    <row r="71" spans="1:6" ht="12.75">
      <c r="A71" s="3" t="s">
        <v>19</v>
      </c>
      <c r="B71" s="3" t="s">
        <v>4</v>
      </c>
      <c r="C71" s="13">
        <v>44554</v>
      </c>
      <c r="D71" s="22">
        <v>85.51953888</v>
      </c>
      <c r="E71" s="4">
        <f t="shared" si="1"/>
        <v>1.7103907776</v>
      </c>
      <c r="F71" s="3"/>
    </row>
    <row r="72" spans="1:6" ht="12.75">
      <c r="A72" s="3" t="s">
        <v>19</v>
      </c>
      <c r="B72" s="3" t="s">
        <v>4</v>
      </c>
      <c r="C72" s="13">
        <v>44555</v>
      </c>
      <c r="D72" s="22">
        <v>93.43634796</v>
      </c>
      <c r="E72" s="4">
        <f t="shared" si="1"/>
        <v>1.8687269592000002</v>
      </c>
      <c r="F72" s="3"/>
    </row>
    <row r="73" spans="1:6" ht="12.75">
      <c r="A73" s="3" t="s">
        <v>19</v>
      </c>
      <c r="B73" s="3" t="s">
        <v>4</v>
      </c>
      <c r="C73" s="13">
        <v>44556</v>
      </c>
      <c r="D73" s="22">
        <v>97.68479156</v>
      </c>
      <c r="E73" s="4">
        <f t="shared" si="1"/>
        <v>1.9536958312</v>
      </c>
      <c r="F73" s="3"/>
    </row>
    <row r="74" spans="1:6" ht="12.75">
      <c r="A74" s="3" t="s">
        <v>19</v>
      </c>
      <c r="B74" s="3" t="s">
        <v>4</v>
      </c>
      <c r="C74" s="13">
        <v>44557</v>
      </c>
      <c r="D74" s="22">
        <v>111.6011353</v>
      </c>
      <c r="E74" s="4">
        <f t="shared" si="1"/>
        <v>2.232022706</v>
      </c>
      <c r="F74" s="3"/>
    </row>
    <row r="75" spans="1:6" ht="12.75">
      <c r="A75" s="3" t="s">
        <v>19</v>
      </c>
      <c r="B75" s="3" t="s">
        <v>4</v>
      </c>
      <c r="C75" s="13">
        <v>44558</v>
      </c>
      <c r="D75" s="22">
        <v>61.32640457</v>
      </c>
      <c r="E75" s="4">
        <f t="shared" si="1"/>
        <v>1.2265280914</v>
      </c>
      <c r="F75" s="3"/>
    </row>
    <row r="76" spans="1:6" ht="12.75">
      <c r="A76" s="3" t="s">
        <v>19</v>
      </c>
      <c r="B76" s="3" t="s">
        <v>4</v>
      </c>
      <c r="C76" s="13">
        <v>44559</v>
      </c>
      <c r="D76" s="22">
        <v>29.52814674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44560</v>
      </c>
      <c r="D77" s="22">
        <v>13.05416107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44561</v>
      </c>
      <c r="D78" s="22">
        <v>14.1570816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ноември!E80+декември!E79</f>
        <v>362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9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ноември!E82+декември!E81</f>
        <v>47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38.302294178548394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E80/365*100</f>
        <v>99.17808219178083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44531</v>
      </c>
      <c r="D88" s="22">
        <v>22.87490845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44532</v>
      </c>
      <c r="D89" s="22">
        <v>80.13500977</v>
      </c>
      <c r="E89" s="4">
        <f t="shared" si="2"/>
        <v>1.6027001954</v>
      </c>
      <c r="F89" s="3"/>
    </row>
    <row r="90" spans="1:6" ht="12.75">
      <c r="A90" s="3" t="s">
        <v>21</v>
      </c>
      <c r="B90" s="3" t="s">
        <v>4</v>
      </c>
      <c r="C90" s="13">
        <v>44533</v>
      </c>
      <c r="D90" s="22">
        <v>129.2259979</v>
      </c>
      <c r="E90" s="4">
        <f t="shared" si="2"/>
        <v>2.584519958</v>
      </c>
      <c r="F90" s="3"/>
    </row>
    <row r="91" spans="1:6" ht="12.75">
      <c r="A91" s="3" t="s">
        <v>21</v>
      </c>
      <c r="B91" s="3" t="s">
        <v>4</v>
      </c>
      <c r="C91" s="13">
        <v>44534</v>
      </c>
      <c r="D91" s="22">
        <v>27.44591522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44535</v>
      </c>
      <c r="D92" s="22">
        <v>45.18624878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44536</v>
      </c>
      <c r="D93" s="22">
        <v>68.35392761</v>
      </c>
      <c r="E93" s="4">
        <f t="shared" si="2"/>
        <v>1.3670785522</v>
      </c>
      <c r="F93" s="3"/>
    </row>
    <row r="94" spans="1:6" ht="12.75">
      <c r="A94" s="3" t="s">
        <v>21</v>
      </c>
      <c r="B94" s="3" t="s">
        <v>4</v>
      </c>
      <c r="C94" s="13">
        <v>44537</v>
      </c>
      <c r="D94" s="22">
        <v>32.40377808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44538</v>
      </c>
      <c r="D95" s="22">
        <v>21.0210247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44539</v>
      </c>
      <c r="D96" s="22">
        <v>63.34220886</v>
      </c>
      <c r="E96" s="4">
        <f t="shared" si="2"/>
        <v>1.2668441772</v>
      </c>
      <c r="F96" s="3"/>
    </row>
    <row r="97" spans="1:6" ht="12.75">
      <c r="A97" s="3" t="s">
        <v>21</v>
      </c>
      <c r="B97" s="3" t="s">
        <v>4</v>
      </c>
      <c r="C97" s="13">
        <v>44540</v>
      </c>
      <c r="D97" s="22">
        <v>58.35651779</v>
      </c>
      <c r="E97" s="4">
        <f t="shared" si="2"/>
        <v>1.1671303558</v>
      </c>
      <c r="F97" s="3"/>
    </row>
    <row r="98" spans="1:6" ht="12.75">
      <c r="A98" s="3" t="s">
        <v>21</v>
      </c>
      <c r="B98" s="3" t="s">
        <v>4</v>
      </c>
      <c r="C98" s="13">
        <v>44541</v>
      </c>
      <c r="D98" s="22">
        <v>19.97897148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44542</v>
      </c>
      <c r="D99" s="22">
        <v>16.52591133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44543</v>
      </c>
      <c r="D100" s="22">
        <v>13.81476688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44544</v>
      </c>
      <c r="D101" s="22">
        <v>15.59313869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44545</v>
      </c>
      <c r="D102" s="22">
        <v>23.52374077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44546</v>
      </c>
      <c r="D103" s="22">
        <v>23.15284729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44547</v>
      </c>
      <c r="D104" s="22">
        <v>14.91929245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44548</v>
      </c>
      <c r="D105" s="22">
        <v>30.35128975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44549</v>
      </c>
      <c r="D106" s="22">
        <v>15.87452412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44550</v>
      </c>
      <c r="D107" s="22">
        <v>12.16859531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44551</v>
      </c>
      <c r="D108" s="22">
        <v>16.77773094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44552</v>
      </c>
      <c r="D109" s="22">
        <v>64.43920135</v>
      </c>
      <c r="E109" s="4">
        <f t="shared" si="2"/>
        <v>1.2887840270000002</v>
      </c>
      <c r="F109" s="3"/>
    </row>
    <row r="110" spans="1:6" ht="12.75">
      <c r="A110" s="3" t="s">
        <v>21</v>
      </c>
      <c r="B110" s="3" t="s">
        <v>4</v>
      </c>
      <c r="C110" s="13">
        <v>44553</v>
      </c>
      <c r="D110" s="22">
        <v>86.32852173</v>
      </c>
      <c r="E110" s="4">
        <f t="shared" si="2"/>
        <v>1.7265704346000001</v>
      </c>
      <c r="F110" s="3"/>
    </row>
    <row r="111" spans="1:6" ht="12.75">
      <c r="A111" s="3" t="s">
        <v>21</v>
      </c>
      <c r="B111" s="3" t="s">
        <v>4</v>
      </c>
      <c r="C111" s="13">
        <v>44554</v>
      </c>
      <c r="D111" s="22">
        <v>111.1811447</v>
      </c>
      <c r="E111" s="4">
        <f t="shared" si="2"/>
        <v>2.223622894</v>
      </c>
      <c r="F111" s="3"/>
    </row>
    <row r="112" spans="1:6" ht="12.75">
      <c r="A112" s="3" t="s">
        <v>21</v>
      </c>
      <c r="B112" s="3" t="s">
        <v>4</v>
      </c>
      <c r="C112" s="13">
        <v>44555</v>
      </c>
      <c r="D112" s="22">
        <v>125.4728317</v>
      </c>
      <c r="E112" s="4">
        <f t="shared" si="2"/>
        <v>2.509456634</v>
      </c>
      <c r="F112" s="3"/>
    </row>
    <row r="113" spans="1:6" ht="12.75">
      <c r="A113" s="3" t="s">
        <v>21</v>
      </c>
      <c r="B113" s="3" t="s">
        <v>4</v>
      </c>
      <c r="C113" s="13">
        <v>44556</v>
      </c>
      <c r="D113" s="22">
        <v>111.0000305</v>
      </c>
      <c r="E113" s="4">
        <f t="shared" si="2"/>
        <v>2.22000061</v>
      </c>
      <c r="F113" s="3"/>
    </row>
    <row r="114" spans="1:6" ht="12.75">
      <c r="A114" s="3" t="s">
        <v>21</v>
      </c>
      <c r="B114" s="3" t="s">
        <v>4</v>
      </c>
      <c r="C114" s="13">
        <v>44557</v>
      </c>
      <c r="D114" s="22">
        <v>128.7693176</v>
      </c>
      <c r="E114" s="4">
        <f t="shared" si="2"/>
        <v>2.5753863519999998</v>
      </c>
      <c r="F114" s="3"/>
    </row>
    <row r="115" spans="1:6" ht="12.75">
      <c r="A115" s="3" t="s">
        <v>21</v>
      </c>
      <c r="B115" s="3" t="s">
        <v>4</v>
      </c>
      <c r="C115" s="13">
        <v>44558</v>
      </c>
      <c r="D115" s="22">
        <v>66.44602203</v>
      </c>
      <c r="E115" s="4">
        <f t="shared" si="2"/>
        <v>1.3289204406</v>
      </c>
      <c r="F115" s="3"/>
    </row>
    <row r="116" spans="1:6" ht="12.75">
      <c r="A116" s="3" t="s">
        <v>21</v>
      </c>
      <c r="B116" s="3" t="s">
        <v>4</v>
      </c>
      <c r="C116" s="13">
        <v>44559</v>
      </c>
      <c r="D116" s="22">
        <v>29.86419106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44560</v>
      </c>
      <c r="D117" s="22">
        <v>15.57633305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44561</v>
      </c>
      <c r="D118" s="22">
        <v>17.63514137</v>
      </c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31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ноември!E120+декември!E119</f>
        <v>359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12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ноември!E122+декември!E121</f>
        <v>84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48.63674455677419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E120/365*100</f>
        <v>98.35616438356163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57">
      <selection activeCell="J99" sqref="J9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25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4">
        <v>44228</v>
      </c>
      <c r="D8" s="22">
        <v>53</v>
      </c>
      <c r="E8" s="21">
        <f aca="true" t="shared" si="0" ref="E8:E38">IF(D8/50&gt;1,D8/50,"-")</f>
        <v>1.06</v>
      </c>
      <c r="F8" s="3"/>
    </row>
    <row r="9" spans="1:6" ht="12.75">
      <c r="A9" s="3" t="s">
        <v>6</v>
      </c>
      <c r="B9" s="3" t="s">
        <v>5</v>
      </c>
      <c r="C9" s="24">
        <v>44229</v>
      </c>
      <c r="D9" s="22">
        <v>55</v>
      </c>
      <c r="E9" s="21">
        <f t="shared" si="0"/>
        <v>1.1</v>
      </c>
      <c r="F9" s="3"/>
    </row>
    <row r="10" spans="1:6" ht="12.75">
      <c r="A10" s="3" t="s">
        <v>6</v>
      </c>
      <c r="B10" s="3" t="s">
        <v>5</v>
      </c>
      <c r="C10" s="24">
        <v>44230</v>
      </c>
      <c r="D10" s="22">
        <v>50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24">
        <v>44231</v>
      </c>
      <c r="D11" s="22">
        <v>23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24">
        <v>44232</v>
      </c>
      <c r="D12" s="14">
        <v>45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4">
        <v>44233</v>
      </c>
      <c r="D13" s="14">
        <v>60</v>
      </c>
      <c r="E13" s="21">
        <f t="shared" si="0"/>
        <v>1.2</v>
      </c>
      <c r="F13" s="3"/>
    </row>
    <row r="14" spans="1:6" ht="12.75">
      <c r="A14" s="3" t="s">
        <v>6</v>
      </c>
      <c r="B14" s="3" t="s">
        <v>5</v>
      </c>
      <c r="C14" s="24">
        <v>44234</v>
      </c>
      <c r="D14" s="22">
        <v>49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4">
        <v>44235</v>
      </c>
      <c r="D15" s="22">
        <v>29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24">
        <v>44236</v>
      </c>
      <c r="D16" s="22">
        <v>35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24">
        <v>44237</v>
      </c>
      <c r="D17" s="22">
        <v>39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4">
        <v>44238</v>
      </c>
      <c r="D18" s="22">
        <v>23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4">
        <v>44239</v>
      </c>
      <c r="D19" s="22">
        <v>14.2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24">
        <v>44240</v>
      </c>
      <c r="D20" s="22">
        <v>22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24">
        <v>44241</v>
      </c>
      <c r="D21" s="22">
        <v>40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24">
        <v>44242</v>
      </c>
      <c r="D22" s="22">
        <v>25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4">
        <v>44243</v>
      </c>
      <c r="D23" s="22">
        <v>64</v>
      </c>
      <c r="E23" s="21">
        <f t="shared" si="0"/>
        <v>1.28</v>
      </c>
      <c r="F23" s="3"/>
    </row>
    <row r="24" spans="1:6" ht="12.75">
      <c r="A24" s="3" t="s">
        <v>6</v>
      </c>
      <c r="B24" s="3" t="s">
        <v>5</v>
      </c>
      <c r="C24" s="24">
        <v>44244</v>
      </c>
      <c r="D24" s="22">
        <v>58</v>
      </c>
      <c r="E24" s="21">
        <f t="shared" si="0"/>
        <v>1.16</v>
      </c>
      <c r="F24" s="3"/>
    </row>
    <row r="25" spans="1:6" ht="12.75">
      <c r="A25" s="3" t="s">
        <v>6</v>
      </c>
      <c r="B25" s="3" t="s">
        <v>5</v>
      </c>
      <c r="C25" s="24">
        <v>44245</v>
      </c>
      <c r="D25" s="22"/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4">
        <v>44246</v>
      </c>
      <c r="D26" s="22">
        <v>90</v>
      </c>
      <c r="E26" s="21">
        <f t="shared" si="0"/>
        <v>1.8</v>
      </c>
      <c r="F26" s="3"/>
    </row>
    <row r="27" spans="1:6" ht="12.75">
      <c r="A27" s="3" t="s">
        <v>6</v>
      </c>
      <c r="B27" s="3" t="s">
        <v>5</v>
      </c>
      <c r="C27" s="24">
        <v>44247</v>
      </c>
      <c r="D27" s="22">
        <v>50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4">
        <v>44248</v>
      </c>
      <c r="D28" s="22">
        <v>61</v>
      </c>
      <c r="E28" s="21">
        <f t="shared" si="0"/>
        <v>1.22</v>
      </c>
      <c r="F28" s="3"/>
    </row>
    <row r="29" spans="1:6" ht="12.75">
      <c r="A29" s="3" t="s">
        <v>6</v>
      </c>
      <c r="B29" s="3" t="s">
        <v>5</v>
      </c>
      <c r="C29" s="24">
        <v>44249</v>
      </c>
      <c r="D29" s="22">
        <v>69</v>
      </c>
      <c r="E29" s="21">
        <f t="shared" si="0"/>
        <v>1.38</v>
      </c>
      <c r="F29" s="3"/>
    </row>
    <row r="30" spans="1:6" ht="12.75">
      <c r="A30" s="3" t="s">
        <v>6</v>
      </c>
      <c r="B30" s="3" t="s">
        <v>5</v>
      </c>
      <c r="C30" s="24">
        <v>44250</v>
      </c>
      <c r="D30" s="22">
        <v>92</v>
      </c>
      <c r="E30" s="21">
        <f t="shared" si="0"/>
        <v>1.84</v>
      </c>
      <c r="F30" s="3"/>
    </row>
    <row r="31" spans="1:6" ht="12.75">
      <c r="A31" s="3" t="s">
        <v>6</v>
      </c>
      <c r="B31" s="3" t="s">
        <v>5</v>
      </c>
      <c r="C31" s="24">
        <v>44251</v>
      </c>
      <c r="D31" s="22">
        <v>77</v>
      </c>
      <c r="E31" s="21">
        <f t="shared" si="0"/>
        <v>1.54</v>
      </c>
      <c r="F31" s="3"/>
    </row>
    <row r="32" spans="1:6" ht="12.75">
      <c r="A32" s="3" t="s">
        <v>6</v>
      </c>
      <c r="B32" s="3" t="s">
        <v>5</v>
      </c>
      <c r="C32" s="24">
        <v>44252</v>
      </c>
      <c r="D32" s="22">
        <v>77</v>
      </c>
      <c r="E32" s="21">
        <f t="shared" si="0"/>
        <v>1.54</v>
      </c>
      <c r="F32" s="3"/>
    </row>
    <row r="33" spans="1:6" ht="12.75">
      <c r="A33" s="3" t="s">
        <v>6</v>
      </c>
      <c r="B33" s="3" t="s">
        <v>5</v>
      </c>
      <c r="C33" s="24">
        <v>44253</v>
      </c>
      <c r="D33" s="22">
        <v>76</v>
      </c>
      <c r="E33" s="21">
        <f t="shared" si="0"/>
        <v>1.52</v>
      </c>
      <c r="F33" s="3"/>
    </row>
    <row r="34" spans="1:6" ht="12.75">
      <c r="A34" s="3" t="s">
        <v>6</v>
      </c>
      <c r="B34" s="3" t="s">
        <v>5</v>
      </c>
      <c r="C34" s="24">
        <v>44254</v>
      </c>
      <c r="D34" s="22">
        <v>41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4">
        <v>44255</v>
      </c>
      <c r="D35" s="22">
        <v>42</v>
      </c>
      <c r="E35" s="21" t="str">
        <f t="shared" si="0"/>
        <v>-</v>
      </c>
      <c r="F35" s="3"/>
    </row>
    <row r="36" spans="1:6" ht="12.75" customHeight="1">
      <c r="A36" s="3" t="s">
        <v>6</v>
      </c>
      <c r="B36" s="3" t="s">
        <v>5</v>
      </c>
      <c r="C36" s="24"/>
      <c r="D36" s="22"/>
      <c r="E36" s="21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24"/>
      <c r="D37" s="14"/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24"/>
      <c r="D38" s="14"/>
      <c r="E38" s="21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27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януари!E40+февруари!E39</f>
        <v>54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12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януари!E42+февруари!E41</f>
        <v>25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50.34074074074074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E40/59*100</f>
        <v>91.52542372881356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44228</v>
      </c>
      <c r="D48" s="22">
        <v>38.86531448</v>
      </c>
      <c r="E48" s="21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44229</v>
      </c>
      <c r="D49" s="22">
        <v>45.94480896</v>
      </c>
      <c r="E49" s="21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44230</v>
      </c>
      <c r="D50" s="22">
        <v>36.88848495</v>
      </c>
      <c r="E50" s="21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44231</v>
      </c>
      <c r="D51" s="22">
        <v>23.51166725</v>
      </c>
      <c r="E51" s="21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44232</v>
      </c>
      <c r="D52" s="22">
        <v>39.55724335</v>
      </c>
      <c r="E52" s="21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44233</v>
      </c>
      <c r="D53" s="22">
        <v>58.04125977</v>
      </c>
      <c r="E53" s="21">
        <f t="shared" si="1"/>
        <v>1.1608251954000002</v>
      </c>
      <c r="F53" s="3"/>
    </row>
    <row r="54" spans="1:6" ht="12.75">
      <c r="A54" s="3" t="s">
        <v>19</v>
      </c>
      <c r="B54" s="3" t="s">
        <v>4</v>
      </c>
      <c r="C54" s="13">
        <v>44234</v>
      </c>
      <c r="D54" s="22">
        <v>62.8865242</v>
      </c>
      <c r="E54" s="21">
        <f t="shared" si="1"/>
        <v>1.2577304839999999</v>
      </c>
      <c r="F54" s="3"/>
    </row>
    <row r="55" spans="1:6" ht="12.75">
      <c r="A55" s="3" t="s">
        <v>19</v>
      </c>
      <c r="B55" s="3" t="s">
        <v>4</v>
      </c>
      <c r="C55" s="13">
        <v>44235</v>
      </c>
      <c r="D55" s="22">
        <v>42.22269058</v>
      </c>
      <c r="E55" s="21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44236</v>
      </c>
      <c r="D56" s="22">
        <v>23.54196167</v>
      </c>
      <c r="E56" s="21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44237</v>
      </c>
      <c r="D57" s="22">
        <v>35.23674393</v>
      </c>
      <c r="E57" s="21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44238</v>
      </c>
      <c r="D58" s="22">
        <v>42.3219223</v>
      </c>
      <c r="E58" s="21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44239</v>
      </c>
      <c r="D59" s="22">
        <v>21.3627491</v>
      </c>
      <c r="E59" s="21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44240</v>
      </c>
      <c r="D60" s="22">
        <v>16.85416985</v>
      </c>
      <c r="E60" s="21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44241</v>
      </c>
      <c r="D61" s="22">
        <v>18.52346611</v>
      </c>
      <c r="E61" s="21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44242</v>
      </c>
      <c r="D62" s="22">
        <v>21.34607887</v>
      </c>
      <c r="E62" s="21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44243</v>
      </c>
      <c r="D63" s="22">
        <v>26.11170769</v>
      </c>
      <c r="E63" s="21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44244</v>
      </c>
      <c r="D64" s="22">
        <v>47.23979568</v>
      </c>
      <c r="E64" s="21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44245</v>
      </c>
      <c r="D65" s="22">
        <v>28.82823181</v>
      </c>
      <c r="E65" s="21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44246</v>
      </c>
      <c r="D66" s="22">
        <v>46.40605164</v>
      </c>
      <c r="E66" s="21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44247</v>
      </c>
      <c r="D67" s="22">
        <v>68.10839081</v>
      </c>
      <c r="E67" s="21">
        <f t="shared" si="1"/>
        <v>1.3621678162000002</v>
      </c>
      <c r="F67" s="3"/>
    </row>
    <row r="68" spans="1:6" ht="12.75">
      <c r="A68" s="3" t="s">
        <v>19</v>
      </c>
      <c r="B68" s="3" t="s">
        <v>4</v>
      </c>
      <c r="C68" s="13">
        <v>44248</v>
      </c>
      <c r="D68" s="22">
        <v>49.65379715</v>
      </c>
      <c r="E68" s="21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44249</v>
      </c>
      <c r="D69" s="22">
        <v>76.40625763</v>
      </c>
      <c r="E69" s="21">
        <f t="shared" si="1"/>
        <v>1.5281251526</v>
      </c>
      <c r="F69" s="3"/>
    </row>
    <row r="70" spans="1:6" ht="12.75">
      <c r="A70" s="3" t="s">
        <v>19</v>
      </c>
      <c r="B70" s="3" t="s">
        <v>4</v>
      </c>
      <c r="C70" s="13">
        <v>44250</v>
      </c>
      <c r="D70" s="22">
        <v>64.65528107</v>
      </c>
      <c r="E70" s="21">
        <f t="shared" si="1"/>
        <v>1.2931056214</v>
      </c>
      <c r="F70" s="3"/>
    </row>
    <row r="71" spans="1:6" ht="12.75">
      <c r="A71" s="3" t="s">
        <v>19</v>
      </c>
      <c r="B71" s="3" t="s">
        <v>4</v>
      </c>
      <c r="C71" s="13">
        <v>44251</v>
      </c>
      <c r="D71" s="22">
        <v>66.53417969</v>
      </c>
      <c r="E71" s="21">
        <f t="shared" si="1"/>
        <v>1.3306835938000001</v>
      </c>
      <c r="F71" s="3"/>
    </row>
    <row r="72" spans="1:6" ht="12.75">
      <c r="A72" s="3" t="s">
        <v>19</v>
      </c>
      <c r="B72" s="3" t="s">
        <v>4</v>
      </c>
      <c r="C72" s="13">
        <v>44252</v>
      </c>
      <c r="D72" s="22">
        <v>65.79079437</v>
      </c>
      <c r="E72" s="21">
        <f t="shared" si="1"/>
        <v>1.3158158874</v>
      </c>
      <c r="F72" s="3"/>
    </row>
    <row r="73" spans="1:6" ht="12.75">
      <c r="A73" s="3" t="s">
        <v>19</v>
      </c>
      <c r="B73" s="3" t="s">
        <v>4</v>
      </c>
      <c r="C73" s="13">
        <v>44253</v>
      </c>
      <c r="D73" s="22">
        <v>87.43027496</v>
      </c>
      <c r="E73" s="21">
        <f t="shared" si="1"/>
        <v>1.7486054992000002</v>
      </c>
      <c r="F73" s="3"/>
    </row>
    <row r="74" spans="1:6" ht="12.75">
      <c r="A74" s="3" t="s">
        <v>19</v>
      </c>
      <c r="B74" s="3" t="s">
        <v>4</v>
      </c>
      <c r="C74" s="13">
        <v>44254</v>
      </c>
      <c r="D74" s="22">
        <v>69.51343536</v>
      </c>
      <c r="E74" s="4">
        <f t="shared" si="1"/>
        <v>1.3902687072</v>
      </c>
      <c r="F74" s="3"/>
    </row>
    <row r="75" spans="1:6" ht="12.75">
      <c r="A75" s="3" t="s">
        <v>19</v>
      </c>
      <c r="B75" s="3" t="s">
        <v>4</v>
      </c>
      <c r="C75" s="13">
        <v>44255</v>
      </c>
      <c r="D75" s="22">
        <v>30.2894001</v>
      </c>
      <c r="E75" s="21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/>
      <c r="D76" s="22"/>
      <c r="E76" s="21" t="str">
        <f t="shared" si="1"/>
        <v>-</v>
      </c>
      <c r="F76" s="3"/>
    </row>
    <row r="77" spans="1:6" ht="12.75" hidden="1">
      <c r="A77" s="3" t="s">
        <v>19</v>
      </c>
      <c r="B77" s="3" t="s">
        <v>4</v>
      </c>
      <c r="C77" s="13"/>
      <c r="D77" s="5"/>
      <c r="E77" s="21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21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28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януари!E80+февруари!E79</f>
        <v>59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9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януари!E82+февруари!E81</f>
        <v>18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44.788310118928564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E80/59*100</f>
        <v>100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44228</v>
      </c>
      <c r="D88" s="22">
        <v>23.37320518</v>
      </c>
      <c r="E88" s="21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44229</v>
      </c>
      <c r="D89" s="22"/>
      <c r="E89" s="21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44230</v>
      </c>
      <c r="D90" s="22"/>
      <c r="E90" s="21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5">
        <v>44231</v>
      </c>
      <c r="D91" s="26">
        <v>28</v>
      </c>
      <c r="E91" s="21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25">
        <v>44232</v>
      </c>
      <c r="D92" s="26">
        <v>52</v>
      </c>
      <c r="E92" s="21">
        <f t="shared" si="2"/>
        <v>1.04</v>
      </c>
      <c r="F92" s="3"/>
    </row>
    <row r="93" spans="1:6" ht="12.75">
      <c r="A93" s="3" t="s">
        <v>21</v>
      </c>
      <c r="B93" s="3" t="s">
        <v>4</v>
      </c>
      <c r="C93" s="25">
        <v>44233</v>
      </c>
      <c r="D93" s="26">
        <v>65</v>
      </c>
      <c r="E93" s="21">
        <f t="shared" si="2"/>
        <v>1.3</v>
      </c>
      <c r="F93" s="3"/>
    </row>
    <row r="94" spans="1:6" ht="12.75">
      <c r="A94" s="3" t="s">
        <v>21</v>
      </c>
      <c r="B94" s="3" t="s">
        <v>4</v>
      </c>
      <c r="C94" s="25">
        <v>44234</v>
      </c>
      <c r="D94" s="26">
        <v>69</v>
      </c>
      <c r="E94" s="21">
        <f t="shared" si="2"/>
        <v>1.38</v>
      </c>
      <c r="F94" s="3"/>
    </row>
    <row r="95" spans="1:6" ht="12.75">
      <c r="A95" s="3" t="s">
        <v>21</v>
      </c>
      <c r="B95" s="3" t="s">
        <v>4</v>
      </c>
      <c r="C95" s="25">
        <v>44235</v>
      </c>
      <c r="D95" s="26">
        <v>54</v>
      </c>
      <c r="E95" s="21">
        <f t="shared" si="2"/>
        <v>1.08</v>
      </c>
      <c r="F95" s="3"/>
    </row>
    <row r="96" spans="1:6" ht="12.75">
      <c r="A96" s="3" t="s">
        <v>21</v>
      </c>
      <c r="B96" s="3" t="s">
        <v>4</v>
      </c>
      <c r="C96" s="25">
        <v>44236</v>
      </c>
      <c r="D96" s="26">
        <v>33</v>
      </c>
      <c r="E96" s="21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25">
        <v>44237</v>
      </c>
      <c r="D97" s="26">
        <v>49</v>
      </c>
      <c r="E97" s="21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25">
        <v>44238</v>
      </c>
      <c r="D98" s="26">
        <v>69</v>
      </c>
      <c r="E98" s="21">
        <f t="shared" si="2"/>
        <v>1.38</v>
      </c>
      <c r="F98" s="3"/>
    </row>
    <row r="99" spans="1:6" ht="12.75">
      <c r="A99" s="3" t="s">
        <v>21</v>
      </c>
      <c r="B99" s="3" t="s">
        <v>4</v>
      </c>
      <c r="C99" s="13">
        <v>44239</v>
      </c>
      <c r="D99" s="22">
        <v>22.75827599</v>
      </c>
      <c r="E99" s="21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44240</v>
      </c>
      <c r="D100" s="22">
        <v>17.60359192</v>
      </c>
      <c r="E100" s="21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44241</v>
      </c>
      <c r="D101" s="14">
        <v>22.15175438</v>
      </c>
      <c r="E101" s="21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44242</v>
      </c>
      <c r="D102" s="22">
        <v>24.22739601</v>
      </c>
      <c r="E102" s="21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44243</v>
      </c>
      <c r="D103" s="22">
        <v>34.81359482</v>
      </c>
      <c r="E103" s="21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44244</v>
      </c>
      <c r="D104" s="22">
        <v>69.81040192</v>
      </c>
      <c r="E104" s="21">
        <f t="shared" si="2"/>
        <v>1.3962080384000002</v>
      </c>
      <c r="F104" s="3"/>
    </row>
    <row r="105" spans="1:6" ht="12.75">
      <c r="A105" s="3" t="s">
        <v>21</v>
      </c>
      <c r="B105" s="3" t="s">
        <v>4</v>
      </c>
      <c r="C105" s="13">
        <v>44245</v>
      </c>
      <c r="D105" s="22">
        <v>37.99444962</v>
      </c>
      <c r="E105" s="21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44246</v>
      </c>
      <c r="D106" s="22">
        <v>56.44934464</v>
      </c>
      <c r="E106" s="21">
        <f t="shared" si="2"/>
        <v>1.1289868928</v>
      </c>
      <c r="F106" s="3"/>
    </row>
    <row r="107" spans="1:6" ht="12.75">
      <c r="A107" s="3" t="s">
        <v>21</v>
      </c>
      <c r="B107" s="3" t="s">
        <v>4</v>
      </c>
      <c r="C107" s="13">
        <v>44247</v>
      </c>
      <c r="D107" s="22">
        <v>76.26599884</v>
      </c>
      <c r="E107" s="21">
        <f t="shared" si="2"/>
        <v>1.5253199767999999</v>
      </c>
      <c r="F107" s="3"/>
    </row>
    <row r="108" spans="1:6" ht="12.75">
      <c r="A108" s="3" t="s">
        <v>21</v>
      </c>
      <c r="B108" s="3" t="s">
        <v>4</v>
      </c>
      <c r="C108" s="13">
        <v>44248</v>
      </c>
      <c r="D108" s="22">
        <v>62.79733658</v>
      </c>
      <c r="E108" s="21">
        <f t="shared" si="2"/>
        <v>1.2559467316</v>
      </c>
      <c r="F108" s="3"/>
    </row>
    <row r="109" spans="1:6" ht="12.75">
      <c r="A109" s="3" t="s">
        <v>21</v>
      </c>
      <c r="B109" s="3" t="s">
        <v>4</v>
      </c>
      <c r="C109" s="13">
        <v>44249</v>
      </c>
      <c r="D109" s="22">
        <v>83.36994171</v>
      </c>
      <c r="E109" s="21">
        <f t="shared" si="2"/>
        <v>1.6673988342000001</v>
      </c>
      <c r="F109" s="3"/>
    </row>
    <row r="110" spans="1:6" ht="12.75">
      <c r="A110" s="3" t="s">
        <v>21</v>
      </c>
      <c r="B110" s="3" t="s">
        <v>4</v>
      </c>
      <c r="C110" s="13">
        <v>44250</v>
      </c>
      <c r="D110" s="22">
        <v>80.38616943</v>
      </c>
      <c r="E110" s="21">
        <f t="shared" si="2"/>
        <v>1.6077233886</v>
      </c>
      <c r="F110" s="3"/>
    </row>
    <row r="111" spans="1:6" ht="12.75">
      <c r="A111" s="3" t="s">
        <v>21</v>
      </c>
      <c r="B111" s="3" t="s">
        <v>4</v>
      </c>
      <c r="C111" s="13">
        <v>44251</v>
      </c>
      <c r="D111" s="22">
        <v>94.78614044</v>
      </c>
      <c r="E111" s="21">
        <f t="shared" si="2"/>
        <v>1.8957228088</v>
      </c>
      <c r="F111" s="3"/>
    </row>
    <row r="112" spans="1:6" ht="12.75">
      <c r="A112" s="3" t="s">
        <v>21</v>
      </c>
      <c r="B112" s="3" t="s">
        <v>4</v>
      </c>
      <c r="C112" s="13">
        <v>44252</v>
      </c>
      <c r="D112" s="22">
        <v>83.5287323</v>
      </c>
      <c r="E112" s="21">
        <f t="shared" si="2"/>
        <v>1.670574646</v>
      </c>
      <c r="F112" s="3"/>
    </row>
    <row r="113" spans="1:6" ht="12.75">
      <c r="A113" s="3" t="s">
        <v>21</v>
      </c>
      <c r="B113" s="3" t="s">
        <v>4</v>
      </c>
      <c r="C113" s="13">
        <v>44253</v>
      </c>
      <c r="D113" s="22">
        <v>98.2835083</v>
      </c>
      <c r="E113" s="21">
        <f t="shared" si="2"/>
        <v>1.9656701659999998</v>
      </c>
      <c r="F113" s="3"/>
    </row>
    <row r="114" spans="1:6" ht="12.75">
      <c r="A114" s="3" t="s">
        <v>21</v>
      </c>
      <c r="B114" s="3" t="s">
        <v>4</v>
      </c>
      <c r="C114" s="13">
        <v>44254</v>
      </c>
      <c r="D114" s="22">
        <v>82.26927948</v>
      </c>
      <c r="E114" s="21">
        <f t="shared" si="2"/>
        <v>1.6453855895999998</v>
      </c>
      <c r="F114" s="3"/>
    </row>
    <row r="115" spans="1:6" ht="12.75">
      <c r="A115" s="3" t="s">
        <v>21</v>
      </c>
      <c r="B115" s="3" t="s">
        <v>4</v>
      </c>
      <c r="C115" s="13">
        <v>44255</v>
      </c>
      <c r="D115" s="22">
        <v>37.43933487</v>
      </c>
      <c r="E115" s="21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/>
      <c r="D116" s="22"/>
      <c r="E116" s="21" t="str">
        <f t="shared" si="2"/>
        <v>-</v>
      </c>
      <c r="F116" s="3"/>
    </row>
    <row r="117" spans="1:6" ht="12.75" hidden="1">
      <c r="A117" s="3" t="s">
        <v>21</v>
      </c>
      <c r="B117" s="3" t="s">
        <v>4</v>
      </c>
      <c r="C117" s="13">
        <v>44257</v>
      </c>
      <c r="D117" s="5"/>
      <c r="E117" s="21" t="str">
        <f t="shared" si="2"/>
        <v>-</v>
      </c>
      <c r="F117" s="3"/>
    </row>
    <row r="118" spans="1:6" ht="12.75" hidden="1">
      <c r="A118" s="3" t="s">
        <v>21</v>
      </c>
      <c r="B118" s="3" t="s">
        <v>4</v>
      </c>
      <c r="C118" s="13">
        <v>44258</v>
      </c>
      <c r="D118" s="5"/>
      <c r="E118" s="21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26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януари!E120+февруари!E119</f>
        <v>56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15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януари!E122+февруари!E121</f>
        <v>28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54.89647909346154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E120/59*100</f>
        <v>94.91525423728814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55">
      <selection activeCell="N23" sqref="N2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26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20" t="s">
        <v>36</v>
      </c>
      <c r="D8" s="22">
        <v>19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20" t="s">
        <v>37</v>
      </c>
      <c r="D9" s="22">
        <v>36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20" t="s">
        <v>38</v>
      </c>
      <c r="D10" s="22">
        <v>60</v>
      </c>
      <c r="E10" s="4">
        <f t="shared" si="0"/>
        <v>1.2</v>
      </c>
      <c r="F10" s="3"/>
    </row>
    <row r="11" spans="1:6" ht="12.75">
      <c r="A11" s="3" t="s">
        <v>6</v>
      </c>
      <c r="B11" s="3" t="s">
        <v>5</v>
      </c>
      <c r="C11" s="20" t="s">
        <v>39</v>
      </c>
      <c r="D11" s="22">
        <v>60</v>
      </c>
      <c r="E11" s="4">
        <f t="shared" si="0"/>
        <v>1.2</v>
      </c>
      <c r="F11" s="3"/>
    </row>
    <row r="12" spans="1:6" ht="12.75">
      <c r="A12" s="3" t="s">
        <v>6</v>
      </c>
      <c r="B12" s="3" t="s">
        <v>5</v>
      </c>
      <c r="C12" s="20" t="s">
        <v>40</v>
      </c>
      <c r="D12" s="22">
        <v>48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20" t="s">
        <v>41</v>
      </c>
      <c r="D13" s="22">
        <v>21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20" t="s">
        <v>42</v>
      </c>
      <c r="D14" s="22">
        <v>45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20" t="s">
        <v>43</v>
      </c>
      <c r="D15" s="22">
        <v>52</v>
      </c>
      <c r="E15" s="4">
        <f t="shared" si="0"/>
        <v>1.04</v>
      </c>
      <c r="F15" s="3"/>
    </row>
    <row r="16" spans="1:6" ht="12.75">
      <c r="A16" s="3" t="s">
        <v>6</v>
      </c>
      <c r="B16" s="3" t="s">
        <v>5</v>
      </c>
      <c r="C16" s="20" t="s">
        <v>44</v>
      </c>
      <c r="D16" s="22">
        <v>54</v>
      </c>
      <c r="E16" s="4">
        <f t="shared" si="0"/>
        <v>1.08</v>
      </c>
      <c r="F16" s="3"/>
    </row>
    <row r="17" spans="1:6" ht="12.75">
      <c r="A17" s="3" t="s">
        <v>6</v>
      </c>
      <c r="B17" s="3" t="s">
        <v>5</v>
      </c>
      <c r="C17" s="20" t="s">
        <v>45</v>
      </c>
      <c r="D17" s="14">
        <v>25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20" t="s">
        <v>46</v>
      </c>
      <c r="D18" s="22">
        <v>37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20" t="s">
        <v>47</v>
      </c>
      <c r="D19" s="22">
        <v>63</v>
      </c>
      <c r="E19" s="4">
        <f t="shared" si="0"/>
        <v>1.26</v>
      </c>
      <c r="F19" s="3"/>
    </row>
    <row r="20" spans="1:6" ht="12.75">
      <c r="A20" s="3" t="s">
        <v>6</v>
      </c>
      <c r="B20" s="3" t="s">
        <v>5</v>
      </c>
      <c r="C20" s="20" t="s">
        <v>48</v>
      </c>
      <c r="D20" s="22">
        <v>60</v>
      </c>
      <c r="E20" s="4">
        <f t="shared" si="0"/>
        <v>1.2</v>
      </c>
      <c r="F20" s="3"/>
    </row>
    <row r="21" spans="1:6" ht="12.75">
      <c r="A21" s="3" t="s">
        <v>6</v>
      </c>
      <c r="B21" s="3" t="s">
        <v>5</v>
      </c>
      <c r="C21" s="20" t="s">
        <v>49</v>
      </c>
      <c r="D21" s="22">
        <v>57</v>
      </c>
      <c r="E21" s="4">
        <f t="shared" si="0"/>
        <v>1.14</v>
      </c>
      <c r="F21" s="3"/>
    </row>
    <row r="22" spans="1:6" ht="12.75">
      <c r="A22" s="3" t="s">
        <v>6</v>
      </c>
      <c r="B22" s="3" t="s">
        <v>5</v>
      </c>
      <c r="C22" s="20" t="s">
        <v>50</v>
      </c>
      <c r="D22" s="14">
        <v>16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20" t="s">
        <v>51</v>
      </c>
      <c r="D23" s="22">
        <v>8.3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20" t="s">
        <v>52</v>
      </c>
      <c r="D24" s="22">
        <v>8.5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20" t="s">
        <v>53</v>
      </c>
      <c r="D25" s="22">
        <v>24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20" t="s">
        <v>54</v>
      </c>
      <c r="D26" s="22">
        <v>45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20" t="s">
        <v>55</v>
      </c>
      <c r="D27" s="22">
        <v>17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20" t="s">
        <v>56</v>
      </c>
      <c r="D28" s="22">
        <v>33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20" t="s">
        <v>57</v>
      </c>
      <c r="D29" s="22">
        <v>13.7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20" t="s">
        <v>58</v>
      </c>
      <c r="D30" s="22">
        <v>34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20" t="s">
        <v>59</v>
      </c>
      <c r="D31" s="22">
        <v>23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20" t="s">
        <v>60</v>
      </c>
      <c r="D32" s="22">
        <v>33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20" t="s">
        <v>61</v>
      </c>
      <c r="D33" s="22">
        <v>40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20" t="s">
        <v>62</v>
      </c>
      <c r="D34" s="22">
        <v>50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20" t="s">
        <v>63</v>
      </c>
      <c r="D35" s="22">
        <v>18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20" t="s">
        <v>64</v>
      </c>
      <c r="D36" s="22">
        <v>27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20" t="s">
        <v>65</v>
      </c>
      <c r="D37" s="22">
        <v>26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20" t="s">
        <v>66</v>
      </c>
      <c r="D38" s="22">
        <v>28</v>
      </c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31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февруари!E40+март!E39</f>
        <v>85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7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февруари!E42+март!E41</f>
        <v>32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34.88709677419355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E40/90*100</f>
        <v>94.44444444444444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20">
        <v>44256</v>
      </c>
      <c r="D48" s="22">
        <v>27.03569031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20">
        <v>44257</v>
      </c>
      <c r="D49" s="22">
        <v>27.40928459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20">
        <v>44258</v>
      </c>
      <c r="D50" s="22">
        <v>26.94921875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20">
        <v>44259</v>
      </c>
      <c r="D51" s="22">
        <v>59.17382813</v>
      </c>
      <c r="E51" s="4">
        <f t="shared" si="1"/>
        <v>1.1834765626</v>
      </c>
      <c r="F51" s="3"/>
    </row>
    <row r="52" spans="1:6" ht="12.75">
      <c r="A52" s="3" t="s">
        <v>19</v>
      </c>
      <c r="B52" s="3" t="s">
        <v>4</v>
      </c>
      <c r="C52" s="20">
        <v>44260</v>
      </c>
      <c r="D52" s="22">
        <v>56.41732788</v>
      </c>
      <c r="E52" s="4">
        <f t="shared" si="1"/>
        <v>1.1283465576</v>
      </c>
      <c r="F52" s="3"/>
    </row>
    <row r="53" spans="1:6" ht="12.75">
      <c r="A53" s="3" t="s">
        <v>19</v>
      </c>
      <c r="B53" s="3" t="s">
        <v>4</v>
      </c>
      <c r="C53" s="20">
        <v>44261</v>
      </c>
      <c r="D53" s="22">
        <v>40.99809647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20">
        <v>44262</v>
      </c>
      <c r="D54" s="22">
        <v>25.59161377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20">
        <v>44263</v>
      </c>
      <c r="D55" s="22">
        <v>48.95860672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20">
        <v>44264</v>
      </c>
      <c r="D56" s="22">
        <v>40.00418472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20">
        <v>44265</v>
      </c>
      <c r="D57" s="22">
        <v>35.56936646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20">
        <v>44266</v>
      </c>
      <c r="D58" s="22">
        <v>14.75066853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20">
        <v>44267</v>
      </c>
      <c r="D59" s="22">
        <v>32.55462646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20">
        <v>44268</v>
      </c>
      <c r="D60" s="22">
        <v>60.32476425</v>
      </c>
      <c r="E60" s="4">
        <f t="shared" si="1"/>
        <v>1.206495285</v>
      </c>
      <c r="F60" s="3"/>
    </row>
    <row r="61" spans="1:6" ht="12.75">
      <c r="A61" s="3" t="s">
        <v>19</v>
      </c>
      <c r="B61" s="3" t="s">
        <v>4</v>
      </c>
      <c r="C61" s="20">
        <v>44269</v>
      </c>
      <c r="D61" s="22">
        <v>56.09478378</v>
      </c>
      <c r="E61" s="4">
        <f t="shared" si="1"/>
        <v>1.1218956756</v>
      </c>
      <c r="F61" s="3"/>
    </row>
    <row r="62" spans="1:6" ht="12.75">
      <c r="A62" s="3" t="s">
        <v>19</v>
      </c>
      <c r="B62" s="3" t="s">
        <v>4</v>
      </c>
      <c r="C62" s="20">
        <v>44270</v>
      </c>
      <c r="D62" s="22">
        <v>44.81840515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20">
        <v>44271</v>
      </c>
      <c r="D63" s="22">
        <v>10.14113998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20">
        <v>44272</v>
      </c>
      <c r="D64" s="22">
        <v>10.80109882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20">
        <v>44273</v>
      </c>
      <c r="D65" s="22">
        <v>10.80397797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20">
        <v>44274</v>
      </c>
      <c r="D66" s="22">
        <v>17.5495472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20">
        <v>44275</v>
      </c>
      <c r="D67" s="22">
        <v>40.49712753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20">
        <v>44276</v>
      </c>
      <c r="D68" s="22">
        <v>14.80746841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20">
        <v>44277</v>
      </c>
      <c r="D69" s="22">
        <v>10.35175514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20">
        <v>44278</v>
      </c>
      <c r="D70" s="22">
        <v>12.92645264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20">
        <v>44279</v>
      </c>
      <c r="D71" s="22">
        <v>16.4343071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20">
        <v>44280</v>
      </c>
      <c r="D72" s="22">
        <v>15.58002853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20">
        <v>44281</v>
      </c>
      <c r="D73" s="22">
        <v>28.47342491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20">
        <v>44282</v>
      </c>
      <c r="D74" s="22">
        <v>36.45648575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20">
        <v>44283</v>
      </c>
      <c r="D75" s="22">
        <v>36.8689537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20">
        <v>44284</v>
      </c>
      <c r="D76" s="22">
        <v>28.56762695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20">
        <v>44285</v>
      </c>
      <c r="D77" s="22">
        <v>20.33169365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20">
        <v>44286</v>
      </c>
      <c r="D78" s="22">
        <v>25.26295471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февруари!E80+март!E79</f>
        <v>90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4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февруари!E82+март!E81</f>
        <v>22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30.080790611612898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E80/90*100</f>
        <v>100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20">
        <v>44256</v>
      </c>
      <c r="D88" s="22">
        <v>39.01104355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20">
        <v>44257</v>
      </c>
      <c r="D89" s="22">
        <v>33.75582123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20">
        <v>44258</v>
      </c>
      <c r="D90" s="22">
        <v>33.48510361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20">
        <v>44259</v>
      </c>
      <c r="D91" s="22">
        <v>79.96382904</v>
      </c>
      <c r="E91" s="4">
        <f t="shared" si="2"/>
        <v>1.5992765807999998</v>
      </c>
      <c r="F91" s="3"/>
    </row>
    <row r="92" spans="1:6" ht="12.75">
      <c r="A92" s="3" t="s">
        <v>21</v>
      </c>
      <c r="B92" s="3" t="s">
        <v>4</v>
      </c>
      <c r="C92" s="20">
        <v>44260</v>
      </c>
      <c r="D92" s="22">
        <v>95.98656464</v>
      </c>
      <c r="E92" s="4">
        <f t="shared" si="2"/>
        <v>1.9197312927999999</v>
      </c>
      <c r="F92" s="3"/>
    </row>
    <row r="93" spans="1:6" ht="12.75">
      <c r="A93" s="3" t="s">
        <v>21</v>
      </c>
      <c r="B93" s="3" t="s">
        <v>4</v>
      </c>
      <c r="C93" s="20">
        <v>44261</v>
      </c>
      <c r="D93" s="22">
        <v>51.29450607</v>
      </c>
      <c r="E93" s="4">
        <f t="shared" si="2"/>
        <v>1.0258901214</v>
      </c>
      <c r="F93" s="3"/>
    </row>
    <row r="94" spans="1:6" ht="12.75">
      <c r="A94" s="3" t="s">
        <v>21</v>
      </c>
      <c r="B94" s="3" t="s">
        <v>4</v>
      </c>
      <c r="C94" s="20">
        <v>44262</v>
      </c>
      <c r="D94" s="22">
        <v>28.3082428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20">
        <v>44263</v>
      </c>
      <c r="D95" s="22">
        <v>66.1479187</v>
      </c>
      <c r="E95" s="4">
        <f t="shared" si="2"/>
        <v>1.3229583740000002</v>
      </c>
      <c r="F95" s="3"/>
    </row>
    <row r="96" spans="1:6" ht="12.75">
      <c r="A96" s="3" t="s">
        <v>21</v>
      </c>
      <c r="B96" s="3" t="s">
        <v>4</v>
      </c>
      <c r="C96" s="20">
        <v>44264</v>
      </c>
      <c r="D96" s="22">
        <v>52.93399429</v>
      </c>
      <c r="E96" s="4">
        <f t="shared" si="2"/>
        <v>1.0586798858</v>
      </c>
      <c r="F96" s="3"/>
    </row>
    <row r="97" spans="1:6" ht="12.75">
      <c r="A97" s="3" t="s">
        <v>21</v>
      </c>
      <c r="B97" s="3" t="s">
        <v>4</v>
      </c>
      <c r="C97" s="20">
        <v>44265</v>
      </c>
      <c r="D97" s="22">
        <v>42.80549622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20">
        <v>44266</v>
      </c>
      <c r="D98" s="22">
        <v>18.90626907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20">
        <v>44267</v>
      </c>
      <c r="D99" s="22">
        <v>55.67520142</v>
      </c>
      <c r="E99" s="4">
        <f t="shared" si="2"/>
        <v>1.1135040284</v>
      </c>
      <c r="F99" s="3"/>
    </row>
    <row r="100" spans="1:6" ht="12.75">
      <c r="A100" s="3" t="s">
        <v>21</v>
      </c>
      <c r="B100" s="3" t="s">
        <v>4</v>
      </c>
      <c r="C100" s="20">
        <v>44268</v>
      </c>
      <c r="D100" s="22">
        <v>79.55651855</v>
      </c>
      <c r="E100" s="4">
        <f t="shared" si="2"/>
        <v>1.5911303710000002</v>
      </c>
      <c r="F100" s="3"/>
    </row>
    <row r="101" spans="1:6" ht="12.75">
      <c r="A101" s="3" t="s">
        <v>21</v>
      </c>
      <c r="B101" s="3" t="s">
        <v>4</v>
      </c>
      <c r="C101" s="20">
        <v>44269</v>
      </c>
      <c r="D101" s="22">
        <v>76.08465576</v>
      </c>
      <c r="E101" s="4">
        <f t="shared" si="2"/>
        <v>1.5216931152000002</v>
      </c>
      <c r="F101" s="3"/>
    </row>
    <row r="102" spans="1:6" ht="12.75">
      <c r="A102" s="3" t="s">
        <v>21</v>
      </c>
      <c r="B102" s="3" t="s">
        <v>4</v>
      </c>
      <c r="C102" s="20">
        <v>44270</v>
      </c>
      <c r="D102" s="22">
        <v>54.62922668</v>
      </c>
      <c r="E102" s="4">
        <f t="shared" si="2"/>
        <v>1.0925845336</v>
      </c>
      <c r="F102" s="3"/>
    </row>
    <row r="103" spans="1:6" ht="12.75">
      <c r="A103" s="3" t="s">
        <v>21</v>
      </c>
      <c r="B103" s="3" t="s">
        <v>4</v>
      </c>
      <c r="C103" s="20">
        <v>44271</v>
      </c>
      <c r="D103" s="22">
        <v>11.43722153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20">
        <v>44272</v>
      </c>
      <c r="D104" s="22">
        <v>13.52804661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20">
        <v>44273</v>
      </c>
      <c r="D105" s="22">
        <v>13.37508392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20">
        <v>44274</v>
      </c>
      <c r="D106" s="22">
        <v>31.61396027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20">
        <v>44275</v>
      </c>
      <c r="D107" s="22">
        <v>49.68859482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20">
        <v>44276</v>
      </c>
      <c r="D108" s="22">
        <v>15.00046921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20">
        <v>44277</v>
      </c>
      <c r="D109" s="22">
        <v>11.72659683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20">
        <v>44278</v>
      </c>
      <c r="D110" s="22">
        <v>16.78147507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20">
        <v>44279</v>
      </c>
      <c r="D111" s="22">
        <v>24.22930908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20">
        <v>44280</v>
      </c>
      <c r="D112" s="22">
        <v>24.46733093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20">
        <v>44281</v>
      </c>
      <c r="D113" s="22">
        <v>48.57855606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20">
        <v>44282</v>
      </c>
      <c r="D114" s="22">
        <v>57.20555115</v>
      </c>
      <c r="E114" s="4">
        <f t="shared" si="2"/>
        <v>1.144111023</v>
      </c>
      <c r="F114" s="3"/>
    </row>
    <row r="115" spans="1:6" ht="12.75">
      <c r="A115" s="3" t="s">
        <v>21</v>
      </c>
      <c r="B115" s="3" t="s">
        <v>4</v>
      </c>
      <c r="C115" s="20">
        <v>44283</v>
      </c>
      <c r="D115" s="22">
        <v>47.82286072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20">
        <v>44284</v>
      </c>
      <c r="D116" s="22">
        <v>24.73688316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20">
        <v>44285</v>
      </c>
      <c r="D117" s="22">
        <v>34.23550415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20">
        <v>44286</v>
      </c>
      <c r="D118" s="22">
        <v>33.59328842</v>
      </c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31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февруари!E120+март!E119</f>
        <v>87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10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февруари!E122+март!E121</f>
        <v>38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40.856939469677414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E120/90*100</f>
        <v>96.66666666666667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27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44287</v>
      </c>
      <c r="D8" s="14">
        <v>40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44288</v>
      </c>
      <c r="D9" s="14">
        <v>29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44289</v>
      </c>
      <c r="D10" s="14">
        <v>13.6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44290</v>
      </c>
      <c r="D11" s="14">
        <v>16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44291</v>
      </c>
      <c r="D12" s="14">
        <v>25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44292</v>
      </c>
      <c r="D13" s="14">
        <v>37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44293</v>
      </c>
      <c r="D14" s="14">
        <v>16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44294</v>
      </c>
      <c r="D15" s="14">
        <v>15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44295</v>
      </c>
      <c r="D16" s="14">
        <v>22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44296</v>
      </c>
      <c r="D17" s="14">
        <v>29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44297</v>
      </c>
      <c r="D18" s="14">
        <v>30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44298</v>
      </c>
      <c r="D19" s="14">
        <v>42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44299</v>
      </c>
      <c r="D20" s="14">
        <v>39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44300</v>
      </c>
      <c r="D21" s="14">
        <v>9.8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44301</v>
      </c>
      <c r="D22" s="14">
        <v>11.9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44302</v>
      </c>
      <c r="D23" s="14">
        <v>22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44303</v>
      </c>
      <c r="D24" s="14">
        <v>28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44304</v>
      </c>
      <c r="D25" s="14">
        <v>47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44305</v>
      </c>
      <c r="D26" s="14">
        <v>19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44306</v>
      </c>
      <c r="D27" s="14">
        <v>26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44307</v>
      </c>
      <c r="D28" s="14">
        <v>20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44308</v>
      </c>
      <c r="D29" s="14">
        <v>15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44309</v>
      </c>
      <c r="D30" s="14">
        <v>15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44310</v>
      </c>
      <c r="D31" s="14">
        <v>28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44311</v>
      </c>
      <c r="D32" s="14">
        <v>23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44312</v>
      </c>
      <c r="D33" s="14">
        <v>22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44313</v>
      </c>
      <c r="D34" s="14">
        <v>25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44314</v>
      </c>
      <c r="D35" s="14">
        <v>33</v>
      </c>
      <c r="E35" s="4" t="str">
        <f t="shared" si="0"/>
        <v>-</v>
      </c>
      <c r="F35" s="3"/>
    </row>
    <row r="36" spans="1:6" ht="12.75" customHeight="1">
      <c r="A36" s="3" t="s">
        <v>6</v>
      </c>
      <c r="B36" s="3" t="s">
        <v>5</v>
      </c>
      <c r="C36" s="13">
        <v>44315</v>
      </c>
      <c r="D36" s="14">
        <v>38</v>
      </c>
      <c r="E36" s="4" t="str">
        <f t="shared" si="0"/>
        <v>-</v>
      </c>
      <c r="F36" s="3"/>
    </row>
    <row r="37" spans="1:6" ht="12.75" customHeight="1">
      <c r="A37" s="3" t="s">
        <v>6</v>
      </c>
      <c r="B37" s="3" t="s">
        <v>5</v>
      </c>
      <c r="C37" s="13">
        <v>44316</v>
      </c>
      <c r="D37" s="14">
        <v>31</v>
      </c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30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март!E40+април!E39</f>
        <v>115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март!E42+април!E41</f>
        <v>32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25.576666666666664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E40/120*100</f>
        <v>95.83333333333334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44287</v>
      </c>
      <c r="D48" s="22">
        <v>27.96415901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44288</v>
      </c>
      <c r="D49" s="22">
        <v>34.88064194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44289</v>
      </c>
      <c r="D50" s="22">
        <v>21.05874252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44290</v>
      </c>
      <c r="D51" s="22">
        <v>10.52325344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44291</v>
      </c>
      <c r="D52" s="22">
        <v>12.83063412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44292</v>
      </c>
      <c r="D53" s="22">
        <v>34.72482681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44293</v>
      </c>
      <c r="D54" s="22">
        <v>35.91790771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44294</v>
      </c>
      <c r="D55" s="22">
        <v>9.777013779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44295</v>
      </c>
      <c r="D56" s="22">
        <v>18.58850288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44296</v>
      </c>
      <c r="D57" s="22">
        <v>24.45880318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44297</v>
      </c>
      <c r="D58" s="22">
        <v>23.8738575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44298</v>
      </c>
      <c r="D59" s="22">
        <v>36.9010582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44299</v>
      </c>
      <c r="D60" s="22">
        <v>49.31940842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44300</v>
      </c>
      <c r="D61" s="22">
        <v>17.97776222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44301</v>
      </c>
      <c r="D62" s="22">
        <v>9.861103058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44302</v>
      </c>
      <c r="D63" s="22">
        <v>15.70810699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44303</v>
      </c>
      <c r="D64" s="22">
        <v>17.09141731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44304</v>
      </c>
      <c r="D65" s="22">
        <v>34.39413071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44305</v>
      </c>
      <c r="D66" s="22">
        <v>27.07031822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44306</v>
      </c>
      <c r="D67" s="22">
        <v>15.89731884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44307</v>
      </c>
      <c r="D68" s="22">
        <v>18.48425865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44308</v>
      </c>
      <c r="D69" s="22">
        <v>22.51258087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44309</v>
      </c>
      <c r="D70" s="22">
        <v>14.73111439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44310</v>
      </c>
      <c r="D71" s="22">
        <v>23.43057823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44311</v>
      </c>
      <c r="D72" s="22">
        <v>21.69040108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44312</v>
      </c>
      <c r="D73" s="22">
        <v>21.90308189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44313</v>
      </c>
      <c r="D74" s="22">
        <v>22.05535889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44314</v>
      </c>
      <c r="D75" s="22">
        <v>26.29120445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44315</v>
      </c>
      <c r="D76" s="22">
        <v>30.48075867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44316</v>
      </c>
      <c r="D77" s="22">
        <v>28.43508339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30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март!E80+април!E79</f>
        <v>120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0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март!E82+април!E81</f>
        <v>22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23.627779578900004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E80/120*100</f>
        <v>100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44287</v>
      </c>
      <c r="D88" s="22">
        <v>36.28097916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44288</v>
      </c>
      <c r="D89" s="22">
        <v>51.26285934</v>
      </c>
      <c r="E89" s="4">
        <f t="shared" si="2"/>
        <v>1.0252571868</v>
      </c>
      <c r="F89" s="3"/>
    </row>
    <row r="90" spans="1:6" ht="12.75">
      <c r="A90" s="3" t="s">
        <v>21</v>
      </c>
      <c r="B90" s="3" t="s">
        <v>4</v>
      </c>
      <c r="C90" s="13">
        <v>44289</v>
      </c>
      <c r="D90" s="22">
        <v>30.63076782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44290</v>
      </c>
      <c r="D91" s="22">
        <v>14.06634998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44291</v>
      </c>
      <c r="D92" s="22">
        <v>16.7706089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44292</v>
      </c>
      <c r="D93" s="22">
        <v>47.20355225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44293</v>
      </c>
      <c r="D94" s="22">
        <v>48.48259354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44294</v>
      </c>
      <c r="D95" s="22">
        <v>18.77844048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44295</v>
      </c>
      <c r="D96" s="22">
        <v>25.43170738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44296</v>
      </c>
      <c r="D97" s="22">
        <v>30.12417603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44297</v>
      </c>
      <c r="D98" s="22">
        <v>30.98905945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44298</v>
      </c>
      <c r="D99" s="22">
        <v>45.9922142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44299</v>
      </c>
      <c r="D100" s="22">
        <v>58.69920731</v>
      </c>
      <c r="E100" s="4">
        <f t="shared" si="2"/>
        <v>1.1739841462</v>
      </c>
      <c r="F100" s="3"/>
    </row>
    <row r="101" spans="1:6" ht="12.75">
      <c r="A101" s="3" t="s">
        <v>21</v>
      </c>
      <c r="B101" s="3" t="s">
        <v>4</v>
      </c>
      <c r="C101" s="13">
        <v>44300</v>
      </c>
      <c r="D101" s="22">
        <v>29.89758873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44301</v>
      </c>
      <c r="D102" s="22">
        <v>14.00601959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44302</v>
      </c>
      <c r="D103" s="22">
        <v>20.78222084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44303</v>
      </c>
      <c r="D104" s="22">
        <v>26.68958473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44304</v>
      </c>
      <c r="D105" s="22">
        <v>36.0293045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44305</v>
      </c>
      <c r="D106" s="22">
        <v>35.07113647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44306</v>
      </c>
      <c r="D107" s="22">
        <v>19.23760414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44307</v>
      </c>
      <c r="D108" s="22">
        <v>33.02821732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44308</v>
      </c>
      <c r="D109" s="22">
        <v>33.77400589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44309</v>
      </c>
      <c r="D110" s="22">
        <v>24.93547058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44310</v>
      </c>
      <c r="D111" s="22">
        <v>27.66525841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44311</v>
      </c>
      <c r="D112" s="22">
        <v>30.0753727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44312</v>
      </c>
      <c r="D113" s="22">
        <v>32.2551918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44313</v>
      </c>
      <c r="D114" s="22">
        <v>28.33301735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44314</v>
      </c>
      <c r="D115" s="22">
        <v>33.22346115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44315</v>
      </c>
      <c r="D116" s="22">
        <v>38.82472229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44316</v>
      </c>
      <c r="D117" s="22">
        <v>38.10819244</v>
      </c>
      <c r="E117" s="4" t="str">
        <f t="shared" si="2"/>
        <v>-</v>
      </c>
      <c r="F117" s="3"/>
    </row>
    <row r="118" spans="1:6" ht="12.75" customHeight="1" hidden="1">
      <c r="A118" s="3"/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30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март!E120+април!E119</f>
        <v>117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2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март!E122+април!E121</f>
        <v>40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31.888296159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E120/120*100</f>
        <v>97.5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28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44317</v>
      </c>
      <c r="D8" s="14">
        <v>35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44318</v>
      </c>
      <c r="D9" s="14">
        <v>28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44319</v>
      </c>
      <c r="D10" s="14">
        <v>17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44320</v>
      </c>
      <c r="D11" s="14">
        <v>20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44321</v>
      </c>
      <c r="D12" s="14">
        <v>20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44322</v>
      </c>
      <c r="D13" s="14">
        <v>24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44323</v>
      </c>
      <c r="D14" s="14">
        <v>24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44324</v>
      </c>
      <c r="D15" s="14">
        <v>11.2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44325</v>
      </c>
      <c r="D16" s="14">
        <v>14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44326</v>
      </c>
      <c r="D17" s="14">
        <v>24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44327</v>
      </c>
      <c r="D18" s="14">
        <v>19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44328</v>
      </c>
      <c r="D19" s="14">
        <v>22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44329</v>
      </c>
      <c r="D20" s="14">
        <v>24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44330</v>
      </c>
      <c r="D21" s="14">
        <v>13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44331</v>
      </c>
      <c r="D22" s="14">
        <v>10.5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44332</v>
      </c>
      <c r="D23" s="14">
        <v>11.7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44333</v>
      </c>
      <c r="D24" s="14">
        <v>13.9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44334</v>
      </c>
      <c r="D25" s="14">
        <v>12.4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44335</v>
      </c>
      <c r="D26" s="14">
        <v>14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44336</v>
      </c>
      <c r="D27" s="14">
        <v>6.9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44337</v>
      </c>
      <c r="D28" s="14">
        <v>14.4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44338</v>
      </c>
      <c r="D29" s="14">
        <v>15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44339</v>
      </c>
      <c r="D30" s="14">
        <v>20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44340</v>
      </c>
      <c r="D31" s="14">
        <v>22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44341</v>
      </c>
      <c r="D32" s="14">
        <v>34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44342</v>
      </c>
      <c r="D33" s="14">
        <v>26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44343</v>
      </c>
      <c r="D34" s="14">
        <v>17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44344</v>
      </c>
      <c r="D35" s="14">
        <v>13.2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44345</v>
      </c>
      <c r="D36" s="14">
        <v>19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44346</v>
      </c>
      <c r="D37" s="14">
        <v>9.4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44347</v>
      </c>
      <c r="D38" s="14">
        <v>9.7</v>
      </c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31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април!E40+май!E39</f>
        <v>146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април!E42+май!E41</f>
        <v>32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18.203225806451613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E40/151*100</f>
        <v>96.68874172185431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44317</v>
      </c>
      <c r="D48" s="22">
        <v>42.27309799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44318</v>
      </c>
      <c r="D49" s="22">
        <v>59.21605301</v>
      </c>
      <c r="E49" s="4">
        <f t="shared" si="1"/>
        <v>1.1843210602</v>
      </c>
      <c r="F49" s="3"/>
    </row>
    <row r="50" spans="1:6" ht="12.75">
      <c r="A50" s="3" t="s">
        <v>19</v>
      </c>
      <c r="B50" s="3" t="s">
        <v>4</v>
      </c>
      <c r="C50" s="13">
        <v>44319</v>
      </c>
      <c r="D50" s="22"/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44320</v>
      </c>
      <c r="D51" s="22"/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44321</v>
      </c>
      <c r="D52" s="22">
        <v>31.39180565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44322</v>
      </c>
      <c r="D53" s="22">
        <v>16.75502205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44323</v>
      </c>
      <c r="D54" s="22">
        <v>27.57331276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44324</v>
      </c>
      <c r="D55" s="22">
        <v>24.24015999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44325</v>
      </c>
      <c r="D56" s="22">
        <v>14.581357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44326</v>
      </c>
      <c r="D57" s="22">
        <v>19.7305088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44327</v>
      </c>
      <c r="D58" s="22">
        <v>16.40554428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44328</v>
      </c>
      <c r="D59" s="22">
        <v>24.27002144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44329</v>
      </c>
      <c r="D60" s="22">
        <v>22.13217163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44330</v>
      </c>
      <c r="D61" s="22">
        <v>15.52458954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44331</v>
      </c>
      <c r="D62" s="22">
        <v>19.47466087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44332</v>
      </c>
      <c r="D63" s="22">
        <v>11.21539783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44333</v>
      </c>
      <c r="D64" s="22">
        <v>16.47408867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44334</v>
      </c>
      <c r="D65" s="22">
        <v>15.6771431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44335</v>
      </c>
      <c r="D66" s="22">
        <v>16.61628151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44336</v>
      </c>
      <c r="D67" s="22">
        <v>14.43661022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44337</v>
      </c>
      <c r="D68" s="22">
        <v>10.9929266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44338</v>
      </c>
      <c r="D69" s="22">
        <v>14.91900253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44339</v>
      </c>
      <c r="D70" s="22">
        <v>16.81748581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44340</v>
      </c>
      <c r="D71" s="22">
        <v>21.70479584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44341</v>
      </c>
      <c r="D72" s="22">
        <v>30.76497459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44342</v>
      </c>
      <c r="D73" s="22">
        <v>32.53285599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44343</v>
      </c>
      <c r="D74" s="22">
        <v>17.80253792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44344</v>
      </c>
      <c r="D75" s="22">
        <v>20.04145622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44345</v>
      </c>
      <c r="D76" s="22">
        <v>13.67659664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44346</v>
      </c>
      <c r="D77" s="22">
        <v>16.19225311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>
        <v>44347</v>
      </c>
      <c r="D78" s="22">
        <v>13.00305271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29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април!E80+май!E79</f>
        <v>149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1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април!E82+май!E81</f>
        <v>23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21.25640566551724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E80/151*100</f>
        <v>98.67549668874173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44317</v>
      </c>
      <c r="D88" s="22">
        <v>53.42052841</v>
      </c>
      <c r="E88" s="4">
        <f aca="true" t="shared" si="2" ref="E88:E118">IF(D88/50&gt;1,D88/50,"-")</f>
        <v>1.0684105682</v>
      </c>
      <c r="F88" s="3"/>
    </row>
    <row r="89" spans="1:6" ht="12.75">
      <c r="A89" s="3" t="s">
        <v>21</v>
      </c>
      <c r="B89" s="3" t="s">
        <v>4</v>
      </c>
      <c r="C89" s="13">
        <v>44318</v>
      </c>
      <c r="D89" s="22">
        <v>66.89336395</v>
      </c>
      <c r="E89" s="4">
        <f t="shared" si="2"/>
        <v>1.337867279</v>
      </c>
      <c r="F89" s="3"/>
    </row>
    <row r="90" spans="1:6" ht="12.75">
      <c r="A90" s="3" t="s">
        <v>21</v>
      </c>
      <c r="B90" s="3" t="s">
        <v>4</v>
      </c>
      <c r="C90" s="13">
        <v>44319</v>
      </c>
      <c r="D90" s="22">
        <v>33.21129608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44320</v>
      </c>
      <c r="D91" s="22">
        <v>21.89407539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44321</v>
      </c>
      <c r="D92" s="22">
        <v>31.16166115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44322</v>
      </c>
      <c r="D93" s="22">
        <v>25.54839897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44323</v>
      </c>
      <c r="D94" s="22">
        <v>33.26470947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44324</v>
      </c>
      <c r="D95" s="22">
        <v>31.07525635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44325</v>
      </c>
      <c r="D96" s="22">
        <v>19.24801445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44326</v>
      </c>
      <c r="D97" s="22">
        <v>19.70990753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44327</v>
      </c>
      <c r="D98" s="22">
        <v>17.82261658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44328</v>
      </c>
      <c r="D99" s="22">
        <v>25.27896881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44329</v>
      </c>
      <c r="D100" s="22">
        <v>28.30864906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44330</v>
      </c>
      <c r="D101" s="22">
        <v>24.62679482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44331</v>
      </c>
      <c r="D102" s="22">
        <v>26.9354229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44332</v>
      </c>
      <c r="D103" s="22">
        <v>17.91791344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44333</v>
      </c>
      <c r="D104" s="22">
        <v>26.89520264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44334</v>
      </c>
      <c r="D105" s="22">
        <v>23.94979095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44335</v>
      </c>
      <c r="D106" s="22">
        <v>24.33727455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44336</v>
      </c>
      <c r="D107" s="22">
        <v>22.59420586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44337</v>
      </c>
      <c r="D108" s="22">
        <v>18.74949837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44338</v>
      </c>
      <c r="D109" s="22">
        <v>20.13603783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44339</v>
      </c>
      <c r="D110" s="22">
        <v>19.6846447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44340</v>
      </c>
      <c r="D111" s="22">
        <v>26.13784218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44341</v>
      </c>
      <c r="D112" s="22">
        <v>32.25656509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44342</v>
      </c>
      <c r="D113" s="22">
        <v>47.37163162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44343</v>
      </c>
      <c r="D114" s="22">
        <v>22.20134544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44344</v>
      </c>
      <c r="D115" s="22">
        <v>34.55546951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44345</v>
      </c>
      <c r="D116" s="22">
        <v>21.45741272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44346</v>
      </c>
      <c r="D117" s="22">
        <v>22.12499809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44347</v>
      </c>
      <c r="D118" s="22">
        <v>19.73245811</v>
      </c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31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април!E120+май!E119</f>
        <v>148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2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април!E122+май!E121</f>
        <v>42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27.69361145225806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E120/151*100</f>
        <v>98.01324503311258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1">
      <selection activeCell="E44" sqref="E4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40.5" customHeight="1">
      <c r="A1" s="38" t="s">
        <v>29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44348</v>
      </c>
      <c r="D8" s="23">
        <v>5.2</v>
      </c>
      <c r="E8" s="21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44349</v>
      </c>
      <c r="D9" s="23">
        <v>13.6</v>
      </c>
      <c r="E9" s="21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44350</v>
      </c>
      <c r="D10" s="23">
        <v>17</v>
      </c>
      <c r="E10" s="21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44351</v>
      </c>
      <c r="D11" s="23">
        <v>20</v>
      </c>
      <c r="E11" s="21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44352</v>
      </c>
      <c r="D12" s="23">
        <v>18</v>
      </c>
      <c r="E12" s="21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44353</v>
      </c>
      <c r="D13" s="23">
        <v>25</v>
      </c>
      <c r="E13" s="21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44354</v>
      </c>
      <c r="D14" s="23">
        <v>27</v>
      </c>
      <c r="E14" s="21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44355</v>
      </c>
      <c r="D15" s="23">
        <v>21</v>
      </c>
      <c r="E15" s="21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44356</v>
      </c>
      <c r="D16" s="23">
        <v>20</v>
      </c>
      <c r="E16" s="21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44357</v>
      </c>
      <c r="D17" s="23">
        <v>16</v>
      </c>
      <c r="E17" s="21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44358</v>
      </c>
      <c r="D18" s="23">
        <v>17</v>
      </c>
      <c r="E18" s="21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44359</v>
      </c>
      <c r="D19" s="23">
        <v>14</v>
      </c>
      <c r="E19" s="21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44360</v>
      </c>
      <c r="D20" s="23">
        <v>12.1</v>
      </c>
      <c r="E20" s="21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44361</v>
      </c>
      <c r="D21" s="23">
        <v>6.6</v>
      </c>
      <c r="E21" s="21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44362</v>
      </c>
      <c r="D22" s="23">
        <v>9</v>
      </c>
      <c r="E22" s="21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44363</v>
      </c>
      <c r="D23" s="23">
        <v>12.7</v>
      </c>
      <c r="E23" s="21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44364</v>
      </c>
      <c r="D24" s="23">
        <v>13.8</v>
      </c>
      <c r="E24" s="21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44365</v>
      </c>
      <c r="D25" s="23">
        <v>10</v>
      </c>
      <c r="E25" s="21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44366</v>
      </c>
      <c r="D26" s="23">
        <v>9.3</v>
      </c>
      <c r="E26" s="21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44367</v>
      </c>
      <c r="D27" s="23">
        <v>10.9</v>
      </c>
      <c r="E27" s="21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44368</v>
      </c>
      <c r="D28" s="23">
        <v>19</v>
      </c>
      <c r="E28" s="21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44369</v>
      </c>
      <c r="D29" s="23">
        <v>46</v>
      </c>
      <c r="E29" s="21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44370</v>
      </c>
      <c r="D30" s="23">
        <v>60</v>
      </c>
      <c r="E30" s="21">
        <f t="shared" si="0"/>
        <v>1.2</v>
      </c>
      <c r="F30" s="3"/>
    </row>
    <row r="31" spans="1:6" ht="12.75">
      <c r="A31" s="3" t="s">
        <v>6</v>
      </c>
      <c r="B31" s="3" t="s">
        <v>5</v>
      </c>
      <c r="C31" s="13">
        <v>44371</v>
      </c>
      <c r="D31" s="23">
        <v>42</v>
      </c>
      <c r="E31" s="21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44372</v>
      </c>
      <c r="D32" s="23">
        <v>50</v>
      </c>
      <c r="E32" s="21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44373</v>
      </c>
      <c r="D33" s="23">
        <v>22</v>
      </c>
      <c r="E33" s="21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44374</v>
      </c>
      <c r="D34" s="23">
        <v>25</v>
      </c>
      <c r="E34" s="21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44375</v>
      </c>
      <c r="D35" s="23">
        <v>21</v>
      </c>
      <c r="E35" s="21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44376</v>
      </c>
      <c r="D36" s="23">
        <v>28</v>
      </c>
      <c r="E36" s="21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44377</v>
      </c>
      <c r="D37" s="23">
        <v>37</v>
      </c>
      <c r="E37" s="21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>
        <v>42186</v>
      </c>
      <c r="D38" s="22"/>
      <c r="E38" s="21" t="str">
        <f t="shared" si="0"/>
        <v>-</v>
      </c>
      <c r="F38" s="3"/>
    </row>
    <row r="39" spans="1:6" ht="12.75">
      <c r="A39" s="31" t="s">
        <v>22</v>
      </c>
      <c r="B39" s="32"/>
      <c r="C39" s="32"/>
      <c r="D39" s="5"/>
      <c r="E39" s="15">
        <f>COUNT(D8:D38)</f>
        <v>30</v>
      </c>
      <c r="F39" s="3"/>
    </row>
    <row r="40" spans="1:6" ht="33.75" customHeight="1">
      <c r="A40" s="31" t="s">
        <v>23</v>
      </c>
      <c r="B40" s="33"/>
      <c r="C40" s="33"/>
      <c r="D40" s="33"/>
      <c r="E40" s="16">
        <f>май!E40+юни!E39</f>
        <v>176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1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май!E42+юни!E41</f>
        <v>33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21.60666666666667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E40/181*100</f>
        <v>97.23756906077348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44348</v>
      </c>
      <c r="D48" s="22">
        <v>9.441275597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44349</v>
      </c>
      <c r="D49" s="22">
        <v>10.12776279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44350</v>
      </c>
      <c r="D50" s="22">
        <v>16.09864616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44351</v>
      </c>
      <c r="D51" s="22">
        <v>22.42413139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44352</v>
      </c>
      <c r="D52" s="22">
        <v>18.84749031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44353</v>
      </c>
      <c r="D53" s="22">
        <v>23.37845612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44354</v>
      </c>
      <c r="D54" s="22">
        <v>30.50417137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44355</v>
      </c>
      <c r="D55" s="22">
        <v>19.51749611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44356</v>
      </c>
      <c r="D56" s="22">
        <v>15.93831158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44357</v>
      </c>
      <c r="D57" s="22">
        <v>20.02901268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44358</v>
      </c>
      <c r="D58" s="22">
        <v>18.9138546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44359</v>
      </c>
      <c r="D59" s="22">
        <v>15.02600193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44360</v>
      </c>
      <c r="D60" s="22">
        <v>14.73338985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44361</v>
      </c>
      <c r="D61" s="22">
        <v>11.38216114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44362</v>
      </c>
      <c r="D62" s="22">
        <v>10.2504282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44363</v>
      </c>
      <c r="D63" s="22">
        <v>13.25647354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44364</v>
      </c>
      <c r="D64" s="22">
        <v>17.28887177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44365</v>
      </c>
      <c r="D65" s="22">
        <v>16.85257149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44366</v>
      </c>
      <c r="D66" s="22">
        <v>11.4134779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44367</v>
      </c>
      <c r="D67" s="22">
        <v>9.737561226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44368</v>
      </c>
      <c r="D68" s="22">
        <v>16.77025032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44369</v>
      </c>
      <c r="D69" s="22">
        <v>30.26188087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44370</v>
      </c>
      <c r="D70" s="22">
        <v>58.52021408</v>
      </c>
      <c r="E70" s="4">
        <f t="shared" si="1"/>
        <v>1.1704042816</v>
      </c>
      <c r="F70" s="3"/>
    </row>
    <row r="71" spans="1:6" ht="12.75">
      <c r="A71" s="3" t="s">
        <v>19</v>
      </c>
      <c r="B71" s="3" t="s">
        <v>4</v>
      </c>
      <c r="C71" s="13">
        <v>44371</v>
      </c>
      <c r="D71" s="22">
        <v>50.45441055</v>
      </c>
      <c r="E71" s="4">
        <f t="shared" si="1"/>
        <v>1.009088211</v>
      </c>
      <c r="F71" s="3"/>
    </row>
    <row r="72" spans="1:6" ht="12.75">
      <c r="A72" s="3" t="s">
        <v>19</v>
      </c>
      <c r="B72" s="3" t="s">
        <v>4</v>
      </c>
      <c r="C72" s="13">
        <v>44372</v>
      </c>
      <c r="D72" s="22">
        <v>53.16121292</v>
      </c>
      <c r="E72" s="4">
        <f t="shared" si="1"/>
        <v>1.0632242584</v>
      </c>
      <c r="F72" s="3"/>
    </row>
    <row r="73" spans="1:6" ht="12.75">
      <c r="A73" s="3" t="s">
        <v>19</v>
      </c>
      <c r="B73" s="3" t="s">
        <v>4</v>
      </c>
      <c r="C73" s="13">
        <v>44373</v>
      </c>
      <c r="D73" s="22">
        <v>40.08447266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44374</v>
      </c>
      <c r="D74" s="22">
        <v>24.47076607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44375</v>
      </c>
      <c r="D75" s="22">
        <v>23.42289162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44376</v>
      </c>
      <c r="D76" s="22">
        <v>29.13676262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44377</v>
      </c>
      <c r="D77" s="22">
        <v>33.89642715</v>
      </c>
      <c r="E77" s="4" t="str">
        <f t="shared" si="1"/>
        <v>-</v>
      </c>
      <c r="F77" s="3"/>
    </row>
    <row r="78" spans="1:6" ht="12.75" customHeight="1" hidden="1">
      <c r="A78" s="3" t="s">
        <v>19</v>
      </c>
      <c r="B78" s="3" t="s">
        <v>4</v>
      </c>
      <c r="C78" s="13"/>
      <c r="D78" s="5"/>
      <c r="E78" s="4" t="str">
        <f t="shared" si="1"/>
        <v>-</v>
      </c>
      <c r="F78" s="3"/>
    </row>
    <row r="79" spans="1:6" ht="12.75" customHeight="1">
      <c r="A79" s="31" t="s">
        <v>22</v>
      </c>
      <c r="B79" s="32"/>
      <c r="C79" s="32"/>
      <c r="D79" s="5"/>
      <c r="E79" s="15">
        <f>COUNT(D48:D78)</f>
        <v>30</v>
      </c>
      <c r="F79" s="3"/>
    </row>
    <row r="80" spans="1:6" ht="33.75" customHeight="1">
      <c r="A80" s="31" t="s">
        <v>23</v>
      </c>
      <c r="B80" s="33"/>
      <c r="C80" s="33"/>
      <c r="D80" s="33"/>
      <c r="E80" s="16">
        <f>май!E80+юни!E79</f>
        <v>179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3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май!E82+юни!E81</f>
        <v>26</v>
      </c>
      <c r="F82" s="3"/>
    </row>
    <row r="83" spans="1:6" ht="12.75" customHeight="1">
      <c r="A83" s="36" t="s">
        <v>8</v>
      </c>
      <c r="B83" s="37"/>
      <c r="C83" s="37"/>
      <c r="D83" s="18"/>
      <c r="E83" s="12">
        <f>AVERAGE(D48:D78)</f>
        <v>22.8446944871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E80/181*100</f>
        <v>98.89502762430939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44348</v>
      </c>
      <c r="D88" s="22">
        <v>15.43037319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44349</v>
      </c>
      <c r="D89" s="22">
        <v>17.25466156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44350</v>
      </c>
      <c r="D90" s="22">
        <v>23.06432915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44351</v>
      </c>
      <c r="D91" s="22">
        <v>32.93751144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44352</v>
      </c>
      <c r="D92" s="22">
        <v>25.55887794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44353</v>
      </c>
      <c r="D93" s="22">
        <v>27.42038155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44354</v>
      </c>
      <c r="D94" s="22">
        <v>40.9450798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44355</v>
      </c>
      <c r="D95" s="22">
        <v>34.66142654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44356</v>
      </c>
      <c r="D96" s="22">
        <v>29.22985649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44357</v>
      </c>
      <c r="D97" s="22">
        <v>22.49711037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44358</v>
      </c>
      <c r="D98" s="22">
        <v>26.13054085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44359</v>
      </c>
      <c r="D99" s="22">
        <v>24.4734478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44360</v>
      </c>
      <c r="D100" s="22">
        <v>24.31330872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44361</v>
      </c>
      <c r="D101" s="22">
        <v>20.42000008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44362</v>
      </c>
      <c r="D102" s="22">
        <v>17.68324089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44363</v>
      </c>
      <c r="D103" s="22">
        <v>21.37666512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44364</v>
      </c>
      <c r="D104" s="22">
        <v>23.41892433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44365</v>
      </c>
      <c r="D105" s="22">
        <v>31.83094788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44366</v>
      </c>
      <c r="D106" s="22">
        <v>21.99749947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44367</v>
      </c>
      <c r="D107" s="22">
        <v>18.47898293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44368</v>
      </c>
      <c r="D108" s="22">
        <v>24.08571053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44369</v>
      </c>
      <c r="D109" s="22">
        <v>33.23377609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44370</v>
      </c>
      <c r="D110" s="22">
        <v>68.04139709</v>
      </c>
      <c r="E110" s="4">
        <f t="shared" si="2"/>
        <v>1.3608279418</v>
      </c>
      <c r="F110" s="3"/>
    </row>
    <row r="111" spans="1:6" ht="12.75">
      <c r="A111" s="3" t="s">
        <v>21</v>
      </c>
      <c r="B111" s="3" t="s">
        <v>4</v>
      </c>
      <c r="C111" s="13">
        <v>44371</v>
      </c>
      <c r="D111" s="22">
        <v>61.82185745</v>
      </c>
      <c r="E111" s="4">
        <f t="shared" si="2"/>
        <v>1.2364371490000001</v>
      </c>
      <c r="F111" s="3"/>
    </row>
    <row r="112" spans="1:6" ht="12.75">
      <c r="A112" s="3" t="s">
        <v>21</v>
      </c>
      <c r="B112" s="3" t="s">
        <v>4</v>
      </c>
      <c r="C112" s="13">
        <v>44372</v>
      </c>
      <c r="D112" s="22">
        <v>60.03311157</v>
      </c>
      <c r="E112" s="4">
        <f t="shared" si="2"/>
        <v>1.2006622314</v>
      </c>
      <c r="F112" s="3"/>
    </row>
    <row r="113" spans="1:6" ht="12.75">
      <c r="A113" s="3" t="s">
        <v>21</v>
      </c>
      <c r="B113" s="3" t="s">
        <v>4</v>
      </c>
      <c r="C113" s="13">
        <v>44373</v>
      </c>
      <c r="D113" s="22">
        <v>48.72752762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44374</v>
      </c>
      <c r="D114" s="22">
        <v>30.74811745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44375</v>
      </c>
      <c r="D115" s="22">
        <v>29.51113319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44376</v>
      </c>
      <c r="D116" s="22">
        <v>33.89712524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44377</v>
      </c>
      <c r="D117" s="22">
        <v>39.28434372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5"/>
      <c r="E118" s="4" t="str">
        <f t="shared" si="2"/>
        <v>-</v>
      </c>
      <c r="F118" s="3"/>
    </row>
    <row r="119" spans="1:6" ht="12.75" customHeight="1">
      <c r="A119" s="31" t="s">
        <v>22</v>
      </c>
      <c r="B119" s="32"/>
      <c r="C119" s="32"/>
      <c r="D119" s="5"/>
      <c r="E119" s="15">
        <f>COUNT(D88:D118)</f>
        <v>30</v>
      </c>
      <c r="F119" s="3"/>
    </row>
    <row r="120" spans="1:6" ht="33.75" customHeight="1">
      <c r="A120" s="31" t="s">
        <v>23</v>
      </c>
      <c r="B120" s="33"/>
      <c r="C120" s="33"/>
      <c r="D120" s="33"/>
      <c r="E120" s="16">
        <f>май!E120+юни!E119</f>
        <v>178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3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май!E122+юни!E121</f>
        <v>45</v>
      </c>
      <c r="F122" s="3"/>
    </row>
    <row r="123" spans="1:6" ht="12.75" customHeight="1">
      <c r="A123" s="36" t="s">
        <v>8</v>
      </c>
      <c r="B123" s="37"/>
      <c r="C123" s="37"/>
      <c r="D123" s="18"/>
      <c r="E123" s="12">
        <f>AVERAGE(D88:D118)</f>
        <v>30.950242201666672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E120/181*100</f>
        <v>98.34254143646409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A45" sqref="A45:E45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38" t="s">
        <v>30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44378</v>
      </c>
      <c r="D8" s="14">
        <v>35</v>
      </c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44379</v>
      </c>
      <c r="D9" s="14">
        <v>16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44380</v>
      </c>
      <c r="D10" s="14">
        <v>12.4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44381</v>
      </c>
      <c r="D11" s="14">
        <v>20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44382</v>
      </c>
      <c r="D12" s="14">
        <v>17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44383</v>
      </c>
      <c r="D13" s="14">
        <v>16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44384</v>
      </c>
      <c r="D14" s="14">
        <v>21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44385</v>
      </c>
      <c r="D15" s="14">
        <v>17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44386</v>
      </c>
      <c r="D16" s="14">
        <v>22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44387</v>
      </c>
      <c r="D17" s="14">
        <v>22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44388</v>
      </c>
      <c r="D18" s="14">
        <v>28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44389</v>
      </c>
      <c r="D19" s="14">
        <v>25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44390</v>
      </c>
      <c r="D20" s="14">
        <v>33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44391</v>
      </c>
      <c r="D21" s="14">
        <v>30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44392</v>
      </c>
      <c r="D22" s="14">
        <v>36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44393</v>
      </c>
      <c r="D23" s="14">
        <v>28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44394</v>
      </c>
      <c r="D24" s="14">
        <v>29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44395</v>
      </c>
      <c r="D25" s="14">
        <v>39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44396</v>
      </c>
      <c r="D26" s="14">
        <v>31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44397</v>
      </c>
      <c r="D27" s="14">
        <v>19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44398</v>
      </c>
      <c r="D28" s="14">
        <v>18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44399</v>
      </c>
      <c r="D29" s="14">
        <v>17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44400</v>
      </c>
      <c r="D30" s="14">
        <v>19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44401</v>
      </c>
      <c r="D31" s="14">
        <v>8.2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44402</v>
      </c>
      <c r="D32" s="14">
        <v>29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44403</v>
      </c>
      <c r="D33" s="14">
        <v>24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44404</v>
      </c>
      <c r="D34" s="14">
        <v>39</v>
      </c>
      <c r="E34" s="4" t="str">
        <f t="shared" si="0"/>
        <v>-</v>
      </c>
      <c r="F34" s="3"/>
    </row>
    <row r="35" spans="1:6" ht="12.75" hidden="1">
      <c r="A35" s="3" t="s">
        <v>6</v>
      </c>
      <c r="B35" s="3" t="s">
        <v>5</v>
      </c>
      <c r="C35" s="13"/>
      <c r="D35" s="14"/>
      <c r="E35" s="4" t="str">
        <f t="shared" si="0"/>
        <v>-</v>
      </c>
      <c r="F35" s="3"/>
    </row>
    <row r="36" spans="1:6" ht="12.75" hidden="1">
      <c r="A36" s="3" t="s">
        <v>6</v>
      </c>
      <c r="B36" s="3" t="s">
        <v>5</v>
      </c>
      <c r="C36" s="13"/>
      <c r="D36" s="14"/>
      <c r="E36" s="4" t="str">
        <f t="shared" si="0"/>
        <v>-</v>
      </c>
      <c r="F36" s="3"/>
    </row>
    <row r="37" spans="1:6" ht="12.75" hidden="1">
      <c r="A37" s="3" t="s">
        <v>6</v>
      </c>
      <c r="B37" s="3" t="s">
        <v>5</v>
      </c>
      <c r="C37" s="13"/>
      <c r="D37" s="14"/>
      <c r="E37" s="4" t="str">
        <f t="shared" si="0"/>
        <v>-</v>
      </c>
      <c r="F37" s="3"/>
    </row>
    <row r="38" spans="1:6" ht="12.75" hidden="1">
      <c r="A38" s="3" t="s">
        <v>6</v>
      </c>
      <c r="B38" s="3" t="s">
        <v>5</v>
      </c>
      <c r="C38" s="13"/>
      <c r="D38" s="14"/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27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юни!E40+юли!E39</f>
        <v>203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юни!E42+юли!E41</f>
        <v>33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24.0962962962963</v>
      </c>
      <c r="F43" s="3"/>
    </row>
    <row r="44" spans="1:6" ht="12.75" customHeight="1">
      <c r="A44" s="36" t="s">
        <v>20</v>
      </c>
      <c r="B44" s="37"/>
      <c r="C44" s="37"/>
      <c r="D44" s="18"/>
      <c r="E44" s="12">
        <f>E40/212*100</f>
        <v>95.75471698113208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44378</v>
      </c>
      <c r="D48" s="22">
        <v>39.02620316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44379</v>
      </c>
      <c r="D49" s="22">
        <v>25.99900818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44380</v>
      </c>
      <c r="D50" s="22">
        <v>14.05703354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44381</v>
      </c>
      <c r="D51" s="22">
        <v>15.25240707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44382</v>
      </c>
      <c r="D52" s="22">
        <v>24.15280342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44383</v>
      </c>
      <c r="D53" s="22">
        <v>16.30037498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44384</v>
      </c>
      <c r="D54" s="22">
        <v>22.49451637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44385</v>
      </c>
      <c r="D55" s="22">
        <v>26.68066406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44386</v>
      </c>
      <c r="D56" s="22">
        <v>22.98650169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44387</v>
      </c>
      <c r="D57" s="22">
        <v>24.19099426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44388</v>
      </c>
      <c r="D58" s="22">
        <v>27.78853798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44389</v>
      </c>
      <c r="D59" s="22">
        <v>26.32235146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44390</v>
      </c>
      <c r="D60" s="22">
        <v>32.52693939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44391</v>
      </c>
      <c r="D61" s="22">
        <v>36.25407791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44392</v>
      </c>
      <c r="D62" s="22">
        <v>39.91147614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44393</v>
      </c>
      <c r="D63" s="22">
        <v>37.92909622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44394</v>
      </c>
      <c r="D64" s="22">
        <v>27.81178284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44395</v>
      </c>
      <c r="D65" s="22">
        <v>36.13799667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44396</v>
      </c>
      <c r="D66" s="22">
        <v>46.04208374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44397</v>
      </c>
      <c r="D67" s="22">
        <v>24.68837547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44398</v>
      </c>
      <c r="D68" s="22">
        <v>23.70709229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44399</v>
      </c>
      <c r="D69" s="22">
        <v>18.33043861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44400</v>
      </c>
      <c r="D70" s="22">
        <v>17.51882744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44401</v>
      </c>
      <c r="D71" s="22">
        <v>24.06165314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44402</v>
      </c>
      <c r="D72" s="22">
        <v>20.38529396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44403</v>
      </c>
      <c r="D73" s="22">
        <v>22.65368462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44404</v>
      </c>
      <c r="D74" s="22">
        <v>32.45596313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44405</v>
      </c>
      <c r="D75" s="22">
        <v>48.11054993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44406</v>
      </c>
      <c r="D76" s="22">
        <v>52.07219315</v>
      </c>
      <c r="E76" s="4">
        <f t="shared" si="1"/>
        <v>1.041443863</v>
      </c>
      <c r="F76" s="3"/>
    </row>
    <row r="77" spans="1:6" ht="12.75">
      <c r="A77" s="3" t="s">
        <v>19</v>
      </c>
      <c r="B77" s="3" t="s">
        <v>4</v>
      </c>
      <c r="C77" s="13">
        <v>44407</v>
      </c>
      <c r="D77" s="22">
        <v>58.01070023</v>
      </c>
      <c r="E77" s="4">
        <f t="shared" si="1"/>
        <v>1.1602140046</v>
      </c>
      <c r="F77" s="3"/>
    </row>
    <row r="78" spans="1:6" ht="12.75">
      <c r="A78" s="3" t="s">
        <v>19</v>
      </c>
      <c r="B78" s="3" t="s">
        <v>4</v>
      </c>
      <c r="C78" s="13">
        <v>44408</v>
      </c>
      <c r="D78" s="22">
        <v>46.71079636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юни!E80+юли!E79</f>
        <v>210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2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юни!E82+юли!E81</f>
        <v>28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30.018400561612903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E80/212*100</f>
        <v>99.05660377358491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44378</v>
      </c>
      <c r="D88" s="22">
        <v>42.68359756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44379</v>
      </c>
      <c r="D89" s="22">
        <v>38.43044662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44380</v>
      </c>
      <c r="D90" s="22">
        <v>20.77889824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44381</v>
      </c>
      <c r="D91" s="22">
        <v>18.43238258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44382</v>
      </c>
      <c r="D92" s="22">
        <v>33.41215134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44383</v>
      </c>
      <c r="D93" s="22">
        <v>27.69954872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44384</v>
      </c>
      <c r="D94" s="22">
        <v>31.25315285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44385</v>
      </c>
      <c r="D95" s="22">
        <v>33.91818237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44386</v>
      </c>
      <c r="D96" s="22">
        <v>28.17984772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44387</v>
      </c>
      <c r="D97" s="22">
        <v>31.83599091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44388</v>
      </c>
      <c r="D98" s="22">
        <v>33.01588058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44389</v>
      </c>
      <c r="D99" s="22">
        <v>33.69626999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44390</v>
      </c>
      <c r="D100" s="22">
        <v>37.27927399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44391</v>
      </c>
      <c r="D101" s="22">
        <v>45.85011292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44392</v>
      </c>
      <c r="D102" s="22">
        <v>40.11516571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44393</v>
      </c>
      <c r="D103" s="22">
        <v>41.93680191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44394</v>
      </c>
      <c r="D104" s="22">
        <v>32.01072693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44395</v>
      </c>
      <c r="D105" s="22">
        <v>35.557621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44396</v>
      </c>
      <c r="D106" s="22">
        <v>46.47748184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44397</v>
      </c>
      <c r="D107" s="22">
        <v>31.30232811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44398</v>
      </c>
      <c r="D108" s="22">
        <v>29.39052773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44399</v>
      </c>
      <c r="D109" s="22">
        <v>23.63595772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44400</v>
      </c>
      <c r="D110" s="22">
        <v>21.45779991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44401</v>
      </c>
      <c r="D111" s="22">
        <v>26.57427979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44402</v>
      </c>
      <c r="D112" s="22">
        <v>26.55611992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44403</v>
      </c>
      <c r="D113" s="22">
        <v>28.91559601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44404</v>
      </c>
      <c r="D114" s="22">
        <v>37.17859268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44405</v>
      </c>
      <c r="D115" s="22">
        <v>57.18875122</v>
      </c>
      <c r="E115" s="4">
        <f t="shared" si="2"/>
        <v>1.1437750244</v>
      </c>
      <c r="F115" s="3"/>
    </row>
    <row r="116" spans="1:6" ht="12.75">
      <c r="A116" s="3" t="s">
        <v>21</v>
      </c>
      <c r="B116" s="3" t="s">
        <v>4</v>
      </c>
      <c r="C116" s="13">
        <v>44406</v>
      </c>
      <c r="D116" s="22">
        <v>62.8773613</v>
      </c>
      <c r="E116" s="4">
        <f t="shared" si="2"/>
        <v>1.257547226</v>
      </c>
      <c r="F116" s="3"/>
    </row>
    <row r="117" spans="1:6" ht="12.75">
      <c r="A117" s="3" t="s">
        <v>21</v>
      </c>
      <c r="B117" s="3" t="s">
        <v>4</v>
      </c>
      <c r="C117" s="13">
        <v>44407</v>
      </c>
      <c r="D117" s="22">
        <v>71.22573853</v>
      </c>
      <c r="E117" s="4">
        <f t="shared" si="2"/>
        <v>1.4245147706</v>
      </c>
      <c r="F117" s="3"/>
    </row>
    <row r="118" spans="1:6" ht="12.75">
      <c r="A118" s="3" t="s">
        <v>21</v>
      </c>
      <c r="B118" s="3" t="s">
        <v>4</v>
      </c>
      <c r="C118" s="13">
        <v>44408</v>
      </c>
      <c r="D118" s="22">
        <v>56.60408401</v>
      </c>
      <c r="E118" s="4">
        <f t="shared" si="2"/>
        <v>1.1320816802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31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юни!E120+юли!E119</f>
        <v>209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4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юни!E122+юли!E121</f>
        <v>49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36.30550550677419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E120/212*100</f>
        <v>98.58490566037736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75" zoomScaleSheetLayoutView="75" zoomScalePageLayoutView="0" workbookViewId="0" topLeftCell="A76">
      <selection activeCell="R40" sqref="R40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31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44409</v>
      </c>
      <c r="D8" s="22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44410</v>
      </c>
      <c r="D9" s="22"/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44411</v>
      </c>
      <c r="D10" s="22"/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44412</v>
      </c>
      <c r="D11" s="22"/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44413</v>
      </c>
      <c r="D12" s="22"/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44414</v>
      </c>
      <c r="D13" s="22"/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44415</v>
      </c>
      <c r="D14" s="22"/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44416</v>
      </c>
      <c r="D15" s="22"/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44417</v>
      </c>
      <c r="D16" s="22">
        <v>22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44418</v>
      </c>
      <c r="D17" s="22">
        <v>25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44419</v>
      </c>
      <c r="D18" s="22">
        <v>20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44420</v>
      </c>
      <c r="D19" s="22">
        <v>20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44421</v>
      </c>
      <c r="D20" s="22"/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44422</v>
      </c>
      <c r="D21" s="22"/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44423</v>
      </c>
      <c r="D22" s="22"/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44424</v>
      </c>
      <c r="D23" s="22"/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44425</v>
      </c>
      <c r="D24" s="22"/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44426</v>
      </c>
      <c r="D25" s="22"/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44427</v>
      </c>
      <c r="D26" s="22">
        <v>17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44428</v>
      </c>
      <c r="D27" s="22">
        <v>23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44429</v>
      </c>
      <c r="D28" s="22">
        <v>22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44430</v>
      </c>
      <c r="D29" s="22">
        <v>20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44431</v>
      </c>
      <c r="D30" s="22">
        <v>18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44432</v>
      </c>
      <c r="D31" s="22">
        <v>20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44433</v>
      </c>
      <c r="D32" s="22">
        <v>20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44434</v>
      </c>
      <c r="D33" s="22">
        <v>15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44435</v>
      </c>
      <c r="D34" s="22">
        <v>24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44436</v>
      </c>
      <c r="D35" s="22">
        <v>25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44437</v>
      </c>
      <c r="D36" s="22">
        <v>20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44438</v>
      </c>
      <c r="D37" s="22">
        <v>11.9</v>
      </c>
      <c r="E37" s="4" t="str">
        <f t="shared" si="0"/>
        <v>-</v>
      </c>
      <c r="F37" s="3"/>
    </row>
    <row r="38" spans="1:6" ht="12.75">
      <c r="A38" s="3" t="s">
        <v>6</v>
      </c>
      <c r="B38" s="3" t="s">
        <v>5</v>
      </c>
      <c r="C38" s="13">
        <v>44439</v>
      </c>
      <c r="D38" s="22">
        <v>18</v>
      </c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17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юли!E40+август!E39</f>
        <v>220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юли!E42+август!E41</f>
        <v>33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20.052941176470586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E40/243*100</f>
        <v>90.53497942386831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 t="s">
        <v>67</v>
      </c>
      <c r="D48" s="22">
        <v>38.05923080444336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 t="s">
        <v>68</v>
      </c>
      <c r="D49" s="22">
        <v>48.52193832397461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 t="s">
        <v>69</v>
      </c>
      <c r="D50" s="22">
        <v>31.448945999145508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 t="s">
        <v>70</v>
      </c>
      <c r="D51" s="22">
        <v>30.87406349182129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 t="s">
        <v>71</v>
      </c>
      <c r="D52" s="22">
        <v>38.89259338378906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 t="s">
        <v>72</v>
      </c>
      <c r="D53" s="22">
        <v>36.283267974853516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 t="s">
        <v>73</v>
      </c>
      <c r="D54" s="22">
        <v>11.57595443725586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 t="s">
        <v>74</v>
      </c>
      <c r="D55" s="22">
        <v>14.312347412109375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 t="s">
        <v>75</v>
      </c>
      <c r="D56" s="22">
        <v>23.336881637573242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 t="s">
        <v>76</v>
      </c>
      <c r="D57" s="22">
        <v>29.324254989624023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 t="s">
        <v>77</v>
      </c>
      <c r="D58" s="22">
        <v>29.553560256958008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 t="s">
        <v>78</v>
      </c>
      <c r="D59" s="22">
        <v>22.842185974121094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 t="s">
        <v>79</v>
      </c>
      <c r="D60" s="22">
        <v>24.64777183532715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 t="s">
        <v>80</v>
      </c>
      <c r="D61" s="22">
        <v>22.002099990844727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 t="s">
        <v>81</v>
      </c>
      <c r="D62" s="22">
        <v>20.1385440826416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 t="s">
        <v>82</v>
      </c>
      <c r="D63" s="22">
        <v>18.00761604309082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 t="s">
        <v>83</v>
      </c>
      <c r="D64" s="22">
        <v>28.930665969848633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 t="s">
        <v>84</v>
      </c>
      <c r="D65" s="22">
        <v>29.68541717529297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 t="s">
        <v>85</v>
      </c>
      <c r="D66" s="22">
        <v>20.46641731262207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 t="s">
        <v>86</v>
      </c>
      <c r="D67" s="22">
        <v>22.12949562072754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 t="s">
        <v>87</v>
      </c>
      <c r="D68" s="22">
        <v>23.732126235961914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 t="s">
        <v>88</v>
      </c>
      <c r="D69" s="22">
        <v>22.009599685668945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 t="s">
        <v>89</v>
      </c>
      <c r="D70" s="22">
        <v>20.38298988342285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 t="s">
        <v>90</v>
      </c>
      <c r="D71" s="22">
        <v>21.344635009765625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 t="s">
        <v>91</v>
      </c>
      <c r="D72" s="22">
        <v>30.42339515686035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 t="s">
        <v>92</v>
      </c>
      <c r="D73" s="22">
        <v>30.311609268188477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 t="s">
        <v>93</v>
      </c>
      <c r="D74" s="22">
        <v>32.674285888671875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 t="s">
        <v>94</v>
      </c>
      <c r="D75" s="22">
        <v>33.573726654052734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 t="s">
        <v>95</v>
      </c>
      <c r="D76" s="22">
        <v>32.433895111083984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 t="s">
        <v>96</v>
      </c>
      <c r="D77" s="22">
        <v>11.482780456542969</v>
      </c>
      <c r="E77" s="4" t="str">
        <f t="shared" si="1"/>
        <v>-</v>
      </c>
      <c r="F77" s="3"/>
    </row>
    <row r="78" spans="1:6" ht="12.75">
      <c r="A78" s="3" t="s">
        <v>19</v>
      </c>
      <c r="B78" s="3" t="s">
        <v>4</v>
      </c>
      <c r="C78" s="13" t="s">
        <v>97</v>
      </c>
      <c r="D78" s="22">
        <v>17.73894500732422</v>
      </c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31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юли!E80+август!E79</f>
        <v>241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0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юли!E82+август!E81</f>
        <v>28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26.359394873342207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E80/243*100</f>
        <v>99.1769547325103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44409</v>
      </c>
      <c r="D88" s="22">
        <v>53.73073959</v>
      </c>
      <c r="E88" s="4">
        <f aca="true" t="shared" si="2" ref="E88:E118">IF(D88/50&gt;1,D88/50,"-")</f>
        <v>1.0746147918</v>
      </c>
      <c r="F88" s="3"/>
    </row>
    <row r="89" spans="1:6" ht="12.75">
      <c r="A89" s="3" t="s">
        <v>21</v>
      </c>
      <c r="B89" s="3" t="s">
        <v>4</v>
      </c>
      <c r="C89" s="13">
        <v>44410</v>
      </c>
      <c r="D89" s="22">
        <v>57.29145432</v>
      </c>
      <c r="E89" s="4">
        <f t="shared" si="2"/>
        <v>1.1458290864</v>
      </c>
      <c r="F89" s="3"/>
    </row>
    <row r="90" spans="1:6" ht="12.75">
      <c r="A90" s="3" t="s">
        <v>21</v>
      </c>
      <c r="B90" s="3" t="s">
        <v>4</v>
      </c>
      <c r="C90" s="13">
        <v>44411</v>
      </c>
      <c r="D90" s="22">
        <v>42.17831802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44412</v>
      </c>
      <c r="D91" s="22">
        <v>37.28347015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44413</v>
      </c>
      <c r="D92" s="22">
        <v>44.23054886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44414</v>
      </c>
      <c r="D93" s="22">
        <v>41.76914597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44415</v>
      </c>
      <c r="D94" s="22">
        <v>15.68132305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44416</v>
      </c>
      <c r="D95" s="22">
        <v>16.18823433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44417</v>
      </c>
      <c r="D96" s="22">
        <v>29.06342125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44418</v>
      </c>
      <c r="D97" s="22">
        <v>35.61951447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44419</v>
      </c>
      <c r="D98" s="22">
        <v>36.21511078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44420</v>
      </c>
      <c r="D99" s="22">
        <v>28.42334747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44421</v>
      </c>
      <c r="D100" s="22">
        <v>32.47602081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44422</v>
      </c>
      <c r="D101" s="22">
        <v>24.94379997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44423</v>
      </c>
      <c r="D102" s="22">
        <v>22.85117149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44424</v>
      </c>
      <c r="D103" s="22">
        <v>23.07543755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44425</v>
      </c>
      <c r="D104" s="22">
        <v>29.70674133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44426</v>
      </c>
      <c r="D105" s="22">
        <v>34.09682846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44427</v>
      </c>
      <c r="D106" s="22">
        <v>33.59272003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44428</v>
      </c>
      <c r="D107" s="22">
        <v>32.15278244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44429</v>
      </c>
      <c r="D108" s="22">
        <v>28.4175415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44430</v>
      </c>
      <c r="D109" s="22">
        <v>24.99655914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44431</v>
      </c>
      <c r="D110" s="22">
        <v>27.2495327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44432</v>
      </c>
      <c r="D111" s="22">
        <v>26.72242165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44433</v>
      </c>
      <c r="D112" s="22">
        <v>36.47245026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44434</v>
      </c>
      <c r="D113" s="22">
        <v>35.09017181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44435</v>
      </c>
      <c r="D114" s="22">
        <v>37.4776535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44436</v>
      </c>
      <c r="D115" s="22">
        <v>41.09227371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44437</v>
      </c>
      <c r="D116" s="22">
        <v>36.41228867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44438</v>
      </c>
      <c r="D117" s="22">
        <v>17.22009468</v>
      </c>
      <c r="E117" s="4" t="str">
        <f t="shared" si="2"/>
        <v>-</v>
      </c>
      <c r="F117" s="3"/>
    </row>
    <row r="118" spans="1:6" ht="12.75">
      <c r="A118" s="3" t="s">
        <v>21</v>
      </c>
      <c r="B118" s="3" t="s">
        <v>4</v>
      </c>
      <c r="C118" s="13">
        <v>44439</v>
      </c>
      <c r="D118" s="22">
        <v>23.00796318</v>
      </c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22"/>
      <c r="E119" s="15">
        <f>COUNT(D88:D118)</f>
        <v>31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юли!E120+август!E119</f>
        <v>240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2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юли!E122+август!E121</f>
        <v>51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32.41061552064516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E120/243*100</f>
        <v>98.76543209876543</v>
      </c>
      <c r="F124" s="3"/>
    </row>
  </sheetData>
  <sheetProtection/>
  <mergeCells count="25">
    <mergeCell ref="A1:E1"/>
    <mergeCell ref="A45:E45"/>
    <mergeCell ref="A46:E46"/>
    <mergeCell ref="A79:C79"/>
    <mergeCell ref="A40:D40"/>
    <mergeCell ref="A42:D42"/>
    <mergeCell ref="A43:C43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23:C123"/>
    <mergeCell ref="A124:C124"/>
    <mergeCell ref="A85:E85"/>
    <mergeCell ref="A86:E86"/>
    <mergeCell ref="A119:C119"/>
    <mergeCell ref="A120:D120"/>
    <mergeCell ref="A121:D121"/>
    <mergeCell ref="A122:D122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22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27" t="s">
        <v>32</v>
      </c>
      <c r="B1" s="28"/>
      <c r="C1" s="28"/>
      <c r="D1" s="28"/>
      <c r="E1" s="28"/>
    </row>
    <row r="4" spans="1:5" ht="12.75">
      <c r="A4" s="29" t="s">
        <v>10</v>
      </c>
      <c r="B4" s="29"/>
      <c r="C4" s="29"/>
      <c r="D4" s="29"/>
      <c r="E4" s="29"/>
    </row>
    <row r="5" spans="1:5" ht="15.75">
      <c r="A5" s="30" t="s">
        <v>11</v>
      </c>
      <c r="B5" s="30"/>
      <c r="C5" s="30"/>
      <c r="D5" s="30"/>
      <c r="E5" s="30"/>
    </row>
    <row r="6" spans="1:6" ht="63.75">
      <c r="A6" s="1" t="s">
        <v>0</v>
      </c>
      <c r="B6" s="1" t="s">
        <v>1</v>
      </c>
      <c r="C6" s="9" t="s">
        <v>16</v>
      </c>
      <c r="D6" s="6" t="s">
        <v>2</v>
      </c>
      <c r="E6" s="2" t="s">
        <v>3</v>
      </c>
      <c r="F6" s="1" t="s">
        <v>18</v>
      </c>
    </row>
    <row r="7" spans="1:6" ht="25.5">
      <c r="A7" s="8" t="s">
        <v>7</v>
      </c>
      <c r="B7" s="3"/>
      <c r="C7" s="10"/>
      <c r="D7" s="5"/>
      <c r="E7" s="4"/>
      <c r="F7" s="3"/>
    </row>
    <row r="8" spans="1:6" ht="12.75">
      <c r="A8" s="3" t="s">
        <v>6</v>
      </c>
      <c r="B8" s="3" t="s">
        <v>5</v>
      </c>
      <c r="C8" s="13">
        <v>44440</v>
      </c>
      <c r="D8" s="14"/>
      <c r="E8" s="4" t="str">
        <f aca="true" t="shared" si="0" ref="E8:E38">IF(D8/50&gt;1,D8/50,"-")</f>
        <v>-</v>
      </c>
      <c r="F8" s="3"/>
    </row>
    <row r="9" spans="1:6" ht="12.75">
      <c r="A9" s="3" t="s">
        <v>6</v>
      </c>
      <c r="B9" s="3" t="s">
        <v>5</v>
      </c>
      <c r="C9" s="13">
        <v>44441</v>
      </c>
      <c r="D9" s="14">
        <v>9.4</v>
      </c>
      <c r="E9" s="4" t="str">
        <f t="shared" si="0"/>
        <v>-</v>
      </c>
      <c r="F9" s="3"/>
    </row>
    <row r="10" spans="1:6" ht="12.75">
      <c r="A10" s="3" t="s">
        <v>6</v>
      </c>
      <c r="B10" s="3" t="s">
        <v>5</v>
      </c>
      <c r="C10" s="13">
        <v>44442</v>
      </c>
      <c r="D10" s="14">
        <v>15</v>
      </c>
      <c r="E10" s="4" t="str">
        <f t="shared" si="0"/>
        <v>-</v>
      </c>
      <c r="F10" s="3"/>
    </row>
    <row r="11" spans="1:6" ht="12.75">
      <c r="A11" s="3" t="s">
        <v>6</v>
      </c>
      <c r="B11" s="3" t="s">
        <v>5</v>
      </c>
      <c r="C11" s="13">
        <v>44443</v>
      </c>
      <c r="D11" s="14">
        <v>17</v>
      </c>
      <c r="E11" s="4" t="str">
        <f t="shared" si="0"/>
        <v>-</v>
      </c>
      <c r="F11" s="3"/>
    </row>
    <row r="12" spans="1:6" ht="12.75">
      <c r="A12" s="3" t="s">
        <v>6</v>
      </c>
      <c r="B12" s="3" t="s">
        <v>5</v>
      </c>
      <c r="C12" s="13">
        <v>44444</v>
      </c>
      <c r="D12" s="14">
        <v>15</v>
      </c>
      <c r="E12" s="4" t="str">
        <f t="shared" si="0"/>
        <v>-</v>
      </c>
      <c r="F12" s="3"/>
    </row>
    <row r="13" spans="1:6" ht="12.75">
      <c r="A13" s="3" t="s">
        <v>6</v>
      </c>
      <c r="B13" s="3" t="s">
        <v>5</v>
      </c>
      <c r="C13" s="13">
        <v>44445</v>
      </c>
      <c r="D13" s="14">
        <v>15</v>
      </c>
      <c r="E13" s="4" t="str">
        <f t="shared" si="0"/>
        <v>-</v>
      </c>
      <c r="F13" s="3"/>
    </row>
    <row r="14" spans="1:6" ht="12.75">
      <c r="A14" s="3" t="s">
        <v>6</v>
      </c>
      <c r="B14" s="3" t="s">
        <v>5</v>
      </c>
      <c r="C14" s="13">
        <v>44446</v>
      </c>
      <c r="D14" s="14">
        <v>15</v>
      </c>
      <c r="E14" s="4" t="str">
        <f t="shared" si="0"/>
        <v>-</v>
      </c>
      <c r="F14" s="3"/>
    </row>
    <row r="15" spans="1:6" ht="12.75">
      <c r="A15" s="3" t="s">
        <v>6</v>
      </c>
      <c r="B15" s="3" t="s">
        <v>5</v>
      </c>
      <c r="C15" s="13">
        <v>44447</v>
      </c>
      <c r="D15" s="14">
        <v>17</v>
      </c>
      <c r="E15" s="4" t="str">
        <f t="shared" si="0"/>
        <v>-</v>
      </c>
      <c r="F15" s="3"/>
    </row>
    <row r="16" spans="1:6" ht="12.75">
      <c r="A16" s="3" t="s">
        <v>6</v>
      </c>
      <c r="B16" s="3" t="s">
        <v>5</v>
      </c>
      <c r="C16" s="13">
        <v>44448</v>
      </c>
      <c r="D16" s="14">
        <v>13.5</v>
      </c>
      <c r="E16" s="4" t="str">
        <f t="shared" si="0"/>
        <v>-</v>
      </c>
      <c r="F16" s="3"/>
    </row>
    <row r="17" spans="1:6" ht="12.75">
      <c r="A17" s="3" t="s">
        <v>6</v>
      </c>
      <c r="B17" s="3" t="s">
        <v>5</v>
      </c>
      <c r="C17" s="13">
        <v>44449</v>
      </c>
      <c r="D17" s="14">
        <v>14.1</v>
      </c>
      <c r="E17" s="4" t="str">
        <f t="shared" si="0"/>
        <v>-</v>
      </c>
      <c r="F17" s="3"/>
    </row>
    <row r="18" spans="1:6" ht="12.75">
      <c r="A18" s="3" t="s">
        <v>6</v>
      </c>
      <c r="B18" s="3" t="s">
        <v>5</v>
      </c>
      <c r="C18" s="13">
        <v>44450</v>
      </c>
      <c r="D18" s="14">
        <v>19</v>
      </c>
      <c r="E18" s="4" t="str">
        <f t="shared" si="0"/>
        <v>-</v>
      </c>
      <c r="F18" s="3"/>
    </row>
    <row r="19" spans="1:6" ht="12.75">
      <c r="A19" s="3" t="s">
        <v>6</v>
      </c>
      <c r="B19" s="3" t="s">
        <v>5</v>
      </c>
      <c r="C19" s="13">
        <v>44451</v>
      </c>
      <c r="D19" s="14">
        <v>26</v>
      </c>
      <c r="E19" s="4" t="str">
        <f t="shared" si="0"/>
        <v>-</v>
      </c>
      <c r="F19" s="3"/>
    </row>
    <row r="20" spans="1:6" ht="12.75">
      <c r="A20" s="3" t="s">
        <v>6</v>
      </c>
      <c r="B20" s="3" t="s">
        <v>5</v>
      </c>
      <c r="C20" s="13">
        <v>44452</v>
      </c>
      <c r="D20" s="14">
        <v>27</v>
      </c>
      <c r="E20" s="4" t="str">
        <f t="shared" si="0"/>
        <v>-</v>
      </c>
      <c r="F20" s="3"/>
    </row>
    <row r="21" spans="1:6" ht="12.75">
      <c r="A21" s="3" t="s">
        <v>6</v>
      </c>
      <c r="B21" s="3" t="s">
        <v>5</v>
      </c>
      <c r="C21" s="13">
        <v>44453</v>
      </c>
      <c r="D21" s="14">
        <v>24</v>
      </c>
      <c r="E21" s="4" t="str">
        <f t="shared" si="0"/>
        <v>-</v>
      </c>
      <c r="F21" s="3"/>
    </row>
    <row r="22" spans="1:6" ht="12.75">
      <c r="A22" s="3" t="s">
        <v>6</v>
      </c>
      <c r="B22" s="3" t="s">
        <v>5</v>
      </c>
      <c r="C22" s="13">
        <v>44454</v>
      </c>
      <c r="D22" s="14">
        <v>26</v>
      </c>
      <c r="E22" s="4" t="str">
        <f t="shared" si="0"/>
        <v>-</v>
      </c>
      <c r="F22" s="3"/>
    </row>
    <row r="23" spans="1:6" ht="12.75">
      <c r="A23" s="3" t="s">
        <v>6</v>
      </c>
      <c r="B23" s="3" t="s">
        <v>5</v>
      </c>
      <c r="C23" s="13">
        <v>44455</v>
      </c>
      <c r="D23" s="14">
        <v>24</v>
      </c>
      <c r="E23" s="4" t="str">
        <f t="shared" si="0"/>
        <v>-</v>
      </c>
      <c r="F23" s="3"/>
    </row>
    <row r="24" spans="1:6" ht="12.75">
      <c r="A24" s="3" t="s">
        <v>6</v>
      </c>
      <c r="B24" s="3" t="s">
        <v>5</v>
      </c>
      <c r="C24" s="13">
        <v>44456</v>
      </c>
      <c r="D24" s="14">
        <v>35</v>
      </c>
      <c r="E24" s="4" t="str">
        <f t="shared" si="0"/>
        <v>-</v>
      </c>
      <c r="F24" s="3"/>
    </row>
    <row r="25" spans="1:6" ht="12.75">
      <c r="A25" s="3" t="s">
        <v>6</v>
      </c>
      <c r="B25" s="3" t="s">
        <v>5</v>
      </c>
      <c r="C25" s="13">
        <v>44457</v>
      </c>
      <c r="D25" s="14">
        <v>12</v>
      </c>
      <c r="E25" s="4" t="str">
        <f t="shared" si="0"/>
        <v>-</v>
      </c>
      <c r="F25" s="3"/>
    </row>
    <row r="26" spans="1:6" ht="12.75">
      <c r="A26" s="3" t="s">
        <v>6</v>
      </c>
      <c r="B26" s="3" t="s">
        <v>5</v>
      </c>
      <c r="C26" s="13">
        <v>44458</v>
      </c>
      <c r="D26" s="14">
        <v>17</v>
      </c>
      <c r="E26" s="4" t="str">
        <f t="shared" si="0"/>
        <v>-</v>
      </c>
      <c r="F26" s="3"/>
    </row>
    <row r="27" spans="1:6" ht="12.75">
      <c r="A27" s="3" t="s">
        <v>6</v>
      </c>
      <c r="B27" s="3" t="s">
        <v>5</v>
      </c>
      <c r="C27" s="13">
        <v>44459</v>
      </c>
      <c r="D27" s="14">
        <v>11.3</v>
      </c>
      <c r="E27" s="4" t="str">
        <f t="shared" si="0"/>
        <v>-</v>
      </c>
      <c r="F27" s="3"/>
    </row>
    <row r="28" spans="1:6" ht="12.75">
      <c r="A28" s="3" t="s">
        <v>6</v>
      </c>
      <c r="B28" s="3" t="s">
        <v>5</v>
      </c>
      <c r="C28" s="13">
        <v>44460</v>
      </c>
      <c r="D28" s="14">
        <v>10.3</v>
      </c>
      <c r="E28" s="4" t="str">
        <f t="shared" si="0"/>
        <v>-</v>
      </c>
      <c r="F28" s="3"/>
    </row>
    <row r="29" spans="1:6" ht="12.75">
      <c r="A29" s="3" t="s">
        <v>6</v>
      </c>
      <c r="B29" s="3" t="s">
        <v>5</v>
      </c>
      <c r="C29" s="13">
        <v>44461</v>
      </c>
      <c r="D29" s="14">
        <v>6.1</v>
      </c>
      <c r="E29" s="4" t="str">
        <f t="shared" si="0"/>
        <v>-</v>
      </c>
      <c r="F29" s="3"/>
    </row>
    <row r="30" spans="1:6" ht="12.75">
      <c r="A30" s="3" t="s">
        <v>6</v>
      </c>
      <c r="B30" s="3" t="s">
        <v>5</v>
      </c>
      <c r="C30" s="13">
        <v>44462</v>
      </c>
      <c r="D30" s="14">
        <v>10.1</v>
      </c>
      <c r="E30" s="4" t="str">
        <f t="shared" si="0"/>
        <v>-</v>
      </c>
      <c r="F30" s="3"/>
    </row>
    <row r="31" spans="1:6" ht="12.75">
      <c r="A31" s="3" t="s">
        <v>6</v>
      </c>
      <c r="B31" s="3" t="s">
        <v>5</v>
      </c>
      <c r="C31" s="13">
        <v>44463</v>
      </c>
      <c r="D31" s="14">
        <v>9.3</v>
      </c>
      <c r="E31" s="4" t="str">
        <f t="shared" si="0"/>
        <v>-</v>
      </c>
      <c r="F31" s="3"/>
    </row>
    <row r="32" spans="1:6" ht="12.75">
      <c r="A32" s="3" t="s">
        <v>6</v>
      </c>
      <c r="B32" s="3" t="s">
        <v>5</v>
      </c>
      <c r="C32" s="13">
        <v>44464</v>
      </c>
      <c r="D32" s="14">
        <v>16</v>
      </c>
      <c r="E32" s="4" t="str">
        <f t="shared" si="0"/>
        <v>-</v>
      </c>
      <c r="F32" s="3"/>
    </row>
    <row r="33" spans="1:6" ht="12.75">
      <c r="A33" s="3" t="s">
        <v>6</v>
      </c>
      <c r="B33" s="3" t="s">
        <v>5</v>
      </c>
      <c r="C33" s="13">
        <v>44465</v>
      </c>
      <c r="D33" s="14">
        <v>20</v>
      </c>
      <c r="E33" s="4" t="str">
        <f t="shared" si="0"/>
        <v>-</v>
      </c>
      <c r="F33" s="3"/>
    </row>
    <row r="34" spans="1:6" ht="12.75">
      <c r="A34" s="3" t="s">
        <v>6</v>
      </c>
      <c r="B34" s="3" t="s">
        <v>5</v>
      </c>
      <c r="C34" s="13">
        <v>44466</v>
      </c>
      <c r="D34" s="14">
        <v>20</v>
      </c>
      <c r="E34" s="4" t="str">
        <f t="shared" si="0"/>
        <v>-</v>
      </c>
      <c r="F34" s="3"/>
    </row>
    <row r="35" spans="1:6" ht="12.75">
      <c r="A35" s="3" t="s">
        <v>6</v>
      </c>
      <c r="B35" s="3" t="s">
        <v>5</v>
      </c>
      <c r="C35" s="13">
        <v>44467</v>
      </c>
      <c r="D35" s="14">
        <v>29</v>
      </c>
      <c r="E35" s="4" t="str">
        <f t="shared" si="0"/>
        <v>-</v>
      </c>
      <c r="F35" s="3"/>
    </row>
    <row r="36" spans="1:6" ht="12.75">
      <c r="A36" s="3" t="s">
        <v>6</v>
      </c>
      <c r="B36" s="3" t="s">
        <v>5</v>
      </c>
      <c r="C36" s="13">
        <v>44468</v>
      </c>
      <c r="D36" s="14">
        <v>17</v>
      </c>
      <c r="E36" s="4" t="str">
        <f t="shared" si="0"/>
        <v>-</v>
      </c>
      <c r="F36" s="3"/>
    </row>
    <row r="37" spans="1:6" ht="12.75">
      <c r="A37" s="3" t="s">
        <v>6</v>
      </c>
      <c r="B37" s="3" t="s">
        <v>5</v>
      </c>
      <c r="C37" s="13">
        <v>44469</v>
      </c>
      <c r="D37" s="14">
        <v>16</v>
      </c>
      <c r="E37" s="4" t="str">
        <f t="shared" si="0"/>
        <v>-</v>
      </c>
      <c r="F37" s="3"/>
    </row>
    <row r="38" spans="1:6" ht="12.75" customHeight="1" hidden="1">
      <c r="A38" s="3" t="s">
        <v>6</v>
      </c>
      <c r="B38" s="3" t="s">
        <v>5</v>
      </c>
      <c r="C38" s="20"/>
      <c r="D38" s="22"/>
      <c r="E38" s="4" t="str">
        <f t="shared" si="0"/>
        <v>-</v>
      </c>
      <c r="F38" s="3"/>
    </row>
    <row r="39" spans="1:6" ht="12.75">
      <c r="A39" s="31" t="s">
        <v>9</v>
      </c>
      <c r="B39" s="32"/>
      <c r="C39" s="32"/>
      <c r="D39" s="5"/>
      <c r="E39" s="15">
        <f>COUNT(D8:D38)</f>
        <v>29</v>
      </c>
      <c r="F39" s="3"/>
    </row>
    <row r="40" spans="1:6" ht="33.75" customHeight="1">
      <c r="A40" s="31" t="s">
        <v>12</v>
      </c>
      <c r="B40" s="33"/>
      <c r="C40" s="33"/>
      <c r="D40" s="33"/>
      <c r="E40" s="16">
        <f>август!E40+септември!E39</f>
        <v>249</v>
      </c>
      <c r="F40" s="3"/>
    </row>
    <row r="41" spans="1:6" ht="33.75" customHeight="1">
      <c r="A41" s="31" t="s">
        <v>13</v>
      </c>
      <c r="B41" s="33"/>
      <c r="C41" s="33"/>
      <c r="D41" s="33"/>
      <c r="E41" s="19">
        <f>COUNT(E8:E38)</f>
        <v>0</v>
      </c>
      <c r="F41" s="3"/>
    </row>
    <row r="42" spans="1:6" ht="27.75" customHeight="1">
      <c r="A42" s="34" t="s">
        <v>14</v>
      </c>
      <c r="B42" s="35"/>
      <c r="C42" s="35"/>
      <c r="D42" s="35"/>
      <c r="E42" s="17">
        <f>август!E42+септември!E41</f>
        <v>33</v>
      </c>
      <c r="F42" s="3"/>
    </row>
    <row r="43" spans="1:6" ht="12.75">
      <c r="A43" s="36" t="s">
        <v>8</v>
      </c>
      <c r="B43" s="37"/>
      <c r="C43" s="37"/>
      <c r="D43" s="18"/>
      <c r="E43" s="12">
        <f>AVERAGE(D8:D38)</f>
        <v>17.451724137931038</v>
      </c>
      <c r="F43" s="3"/>
    </row>
    <row r="44" spans="1:6" ht="12.75" customHeight="1">
      <c r="A44" s="36" t="s">
        <v>15</v>
      </c>
      <c r="B44" s="37"/>
      <c r="C44" s="37"/>
      <c r="D44" s="18"/>
      <c r="E44" s="12">
        <f>E40/272*100</f>
        <v>91.54411764705883</v>
      </c>
      <c r="F44" s="3"/>
    </row>
    <row r="45" spans="1:5" ht="12.75">
      <c r="A45" s="29" t="s">
        <v>10</v>
      </c>
      <c r="B45" s="29"/>
      <c r="C45" s="29"/>
      <c r="D45" s="29"/>
      <c r="E45" s="29"/>
    </row>
    <row r="46" spans="1:5" ht="15.75">
      <c r="A46" s="30" t="s">
        <v>11</v>
      </c>
      <c r="B46" s="30"/>
      <c r="C46" s="30"/>
      <c r="D46" s="30"/>
      <c r="E46" s="30"/>
    </row>
    <row r="47" spans="1:6" ht="63.75">
      <c r="A47" s="1" t="s">
        <v>0</v>
      </c>
      <c r="B47" s="1" t="s">
        <v>1</v>
      </c>
      <c r="C47" s="9" t="s">
        <v>16</v>
      </c>
      <c r="D47" s="6" t="s">
        <v>2</v>
      </c>
      <c r="E47" s="2" t="s">
        <v>3</v>
      </c>
      <c r="F47" s="1" t="s">
        <v>18</v>
      </c>
    </row>
    <row r="48" spans="1:6" ht="12.75">
      <c r="A48" s="3" t="s">
        <v>19</v>
      </c>
      <c r="B48" s="3" t="s">
        <v>4</v>
      </c>
      <c r="C48" s="13">
        <v>44440</v>
      </c>
      <c r="D48" s="22">
        <v>16.72288322</v>
      </c>
      <c r="E48" s="4" t="str">
        <f aca="true" t="shared" si="1" ref="E48:E78">IF(D48/50&gt;1,D48/50,"-")</f>
        <v>-</v>
      </c>
      <c r="F48" s="3"/>
    </row>
    <row r="49" spans="1:6" ht="12.75">
      <c r="A49" s="3" t="s">
        <v>19</v>
      </c>
      <c r="B49" s="3" t="s">
        <v>4</v>
      </c>
      <c r="C49" s="13">
        <v>44441</v>
      </c>
      <c r="D49" s="22">
        <v>13.98324585</v>
      </c>
      <c r="E49" s="4" t="str">
        <f t="shared" si="1"/>
        <v>-</v>
      </c>
      <c r="F49" s="3"/>
    </row>
    <row r="50" spans="1:6" ht="12.75">
      <c r="A50" s="3" t="s">
        <v>19</v>
      </c>
      <c r="B50" s="3" t="s">
        <v>4</v>
      </c>
      <c r="C50" s="13">
        <v>44442</v>
      </c>
      <c r="D50" s="22">
        <v>18.66559792</v>
      </c>
      <c r="E50" s="4" t="str">
        <f t="shared" si="1"/>
        <v>-</v>
      </c>
      <c r="F50" s="3"/>
    </row>
    <row r="51" spans="1:6" ht="12.75">
      <c r="A51" s="3" t="s">
        <v>19</v>
      </c>
      <c r="B51" s="3" t="s">
        <v>4</v>
      </c>
      <c r="C51" s="13">
        <v>44443</v>
      </c>
      <c r="D51" s="22">
        <v>22.06722832</v>
      </c>
      <c r="E51" s="4" t="str">
        <f t="shared" si="1"/>
        <v>-</v>
      </c>
      <c r="F51" s="3"/>
    </row>
    <row r="52" spans="1:6" ht="12.75">
      <c r="A52" s="3" t="s">
        <v>19</v>
      </c>
      <c r="B52" s="3" t="s">
        <v>4</v>
      </c>
      <c r="C52" s="13">
        <v>44444</v>
      </c>
      <c r="D52" s="22">
        <v>18.77750206</v>
      </c>
      <c r="E52" s="4" t="str">
        <f t="shared" si="1"/>
        <v>-</v>
      </c>
      <c r="F52" s="3"/>
    </row>
    <row r="53" spans="1:6" ht="12.75">
      <c r="A53" s="3" t="s">
        <v>19</v>
      </c>
      <c r="B53" s="3" t="s">
        <v>4</v>
      </c>
      <c r="C53" s="13">
        <v>44445</v>
      </c>
      <c r="D53" s="22">
        <v>20.81627464</v>
      </c>
      <c r="E53" s="4" t="str">
        <f t="shared" si="1"/>
        <v>-</v>
      </c>
      <c r="F53" s="3"/>
    </row>
    <row r="54" spans="1:6" ht="12.75">
      <c r="A54" s="3" t="s">
        <v>19</v>
      </c>
      <c r="B54" s="3" t="s">
        <v>4</v>
      </c>
      <c r="C54" s="13">
        <v>44446</v>
      </c>
      <c r="D54" s="22">
        <v>19.58701515</v>
      </c>
      <c r="E54" s="4" t="str">
        <f t="shared" si="1"/>
        <v>-</v>
      </c>
      <c r="F54" s="3"/>
    </row>
    <row r="55" spans="1:6" ht="12.75">
      <c r="A55" s="3" t="s">
        <v>19</v>
      </c>
      <c r="B55" s="3" t="s">
        <v>4</v>
      </c>
      <c r="C55" s="13">
        <v>44447</v>
      </c>
      <c r="D55" s="22">
        <v>19.49061966</v>
      </c>
      <c r="E55" s="4" t="str">
        <f t="shared" si="1"/>
        <v>-</v>
      </c>
      <c r="F55" s="3"/>
    </row>
    <row r="56" spans="1:6" ht="12.75">
      <c r="A56" s="3" t="s">
        <v>19</v>
      </c>
      <c r="B56" s="3" t="s">
        <v>4</v>
      </c>
      <c r="C56" s="13">
        <v>44448</v>
      </c>
      <c r="D56" s="22">
        <v>24.32229805</v>
      </c>
      <c r="E56" s="4" t="str">
        <f t="shared" si="1"/>
        <v>-</v>
      </c>
      <c r="F56" s="3"/>
    </row>
    <row r="57" spans="1:6" ht="12.75">
      <c r="A57" s="3" t="s">
        <v>19</v>
      </c>
      <c r="B57" s="3" t="s">
        <v>4</v>
      </c>
      <c r="C57" s="13">
        <v>44449</v>
      </c>
      <c r="D57" s="22">
        <v>17.52297783</v>
      </c>
      <c r="E57" s="4" t="str">
        <f t="shared" si="1"/>
        <v>-</v>
      </c>
      <c r="F57" s="3"/>
    </row>
    <row r="58" spans="1:6" ht="12.75">
      <c r="A58" s="3" t="s">
        <v>19</v>
      </c>
      <c r="B58" s="3" t="s">
        <v>4</v>
      </c>
      <c r="C58" s="13">
        <v>44450</v>
      </c>
      <c r="D58" s="22">
        <v>22.07943726</v>
      </c>
      <c r="E58" s="4" t="str">
        <f t="shared" si="1"/>
        <v>-</v>
      </c>
      <c r="F58" s="3"/>
    </row>
    <row r="59" spans="1:6" ht="12.75">
      <c r="A59" s="3" t="s">
        <v>19</v>
      </c>
      <c r="B59" s="3" t="s">
        <v>4</v>
      </c>
      <c r="C59" s="13">
        <v>44451</v>
      </c>
      <c r="D59" s="22">
        <v>27.25694084</v>
      </c>
      <c r="E59" s="4" t="str">
        <f t="shared" si="1"/>
        <v>-</v>
      </c>
      <c r="F59" s="3"/>
    </row>
    <row r="60" spans="1:6" ht="12.75">
      <c r="A60" s="3" t="s">
        <v>19</v>
      </c>
      <c r="B60" s="3" t="s">
        <v>4</v>
      </c>
      <c r="C60" s="13">
        <v>44452</v>
      </c>
      <c r="D60" s="22">
        <v>36.34018326</v>
      </c>
      <c r="E60" s="4" t="str">
        <f t="shared" si="1"/>
        <v>-</v>
      </c>
      <c r="F60" s="3"/>
    </row>
    <row r="61" spans="1:6" ht="12.75">
      <c r="A61" s="3" t="s">
        <v>19</v>
      </c>
      <c r="B61" s="3" t="s">
        <v>4</v>
      </c>
      <c r="C61" s="13">
        <v>44453</v>
      </c>
      <c r="D61" s="22">
        <v>32.20240021</v>
      </c>
      <c r="E61" s="4" t="str">
        <f t="shared" si="1"/>
        <v>-</v>
      </c>
      <c r="F61" s="3"/>
    </row>
    <row r="62" spans="1:6" ht="12.75">
      <c r="A62" s="3" t="s">
        <v>19</v>
      </c>
      <c r="B62" s="3" t="s">
        <v>4</v>
      </c>
      <c r="C62" s="13">
        <v>44454</v>
      </c>
      <c r="D62" s="22">
        <v>31.19825745</v>
      </c>
      <c r="E62" s="4" t="str">
        <f t="shared" si="1"/>
        <v>-</v>
      </c>
      <c r="F62" s="3"/>
    </row>
    <row r="63" spans="1:6" ht="12.75">
      <c r="A63" s="3" t="s">
        <v>19</v>
      </c>
      <c r="B63" s="3" t="s">
        <v>4</v>
      </c>
      <c r="C63" s="13">
        <v>44455</v>
      </c>
      <c r="D63" s="22">
        <v>33.96118164</v>
      </c>
      <c r="E63" s="4" t="str">
        <f t="shared" si="1"/>
        <v>-</v>
      </c>
      <c r="F63" s="3"/>
    </row>
    <row r="64" spans="1:6" ht="12.75">
      <c r="A64" s="3" t="s">
        <v>19</v>
      </c>
      <c r="B64" s="3" t="s">
        <v>4</v>
      </c>
      <c r="C64" s="13">
        <v>44456</v>
      </c>
      <c r="D64" s="22">
        <v>42.61299133</v>
      </c>
      <c r="E64" s="4" t="str">
        <f t="shared" si="1"/>
        <v>-</v>
      </c>
      <c r="F64" s="3"/>
    </row>
    <row r="65" spans="1:6" ht="12.75">
      <c r="A65" s="3" t="s">
        <v>19</v>
      </c>
      <c r="B65" s="3" t="s">
        <v>4</v>
      </c>
      <c r="C65" s="13">
        <v>44457</v>
      </c>
      <c r="D65" s="22">
        <v>33.9304924</v>
      </c>
      <c r="E65" s="4" t="str">
        <f t="shared" si="1"/>
        <v>-</v>
      </c>
      <c r="F65" s="3"/>
    </row>
    <row r="66" spans="1:6" ht="12.75">
      <c r="A66" s="3" t="s">
        <v>19</v>
      </c>
      <c r="B66" s="3" t="s">
        <v>4</v>
      </c>
      <c r="C66" s="13">
        <v>44458</v>
      </c>
      <c r="D66" s="22">
        <v>15.07580185</v>
      </c>
      <c r="E66" s="4" t="str">
        <f t="shared" si="1"/>
        <v>-</v>
      </c>
      <c r="F66" s="3"/>
    </row>
    <row r="67" spans="1:6" ht="12.75">
      <c r="A67" s="3" t="s">
        <v>19</v>
      </c>
      <c r="B67" s="3" t="s">
        <v>4</v>
      </c>
      <c r="C67" s="13">
        <v>44459</v>
      </c>
      <c r="D67" s="22">
        <v>22.68243599</v>
      </c>
      <c r="E67" s="4" t="str">
        <f t="shared" si="1"/>
        <v>-</v>
      </c>
      <c r="F67" s="3"/>
    </row>
    <row r="68" spans="1:6" ht="12.75">
      <c r="A68" s="3" t="s">
        <v>19</v>
      </c>
      <c r="B68" s="3" t="s">
        <v>4</v>
      </c>
      <c r="C68" s="13">
        <v>44460</v>
      </c>
      <c r="D68" s="22">
        <v>14.21283245</v>
      </c>
      <c r="E68" s="4" t="str">
        <f t="shared" si="1"/>
        <v>-</v>
      </c>
      <c r="F68" s="3"/>
    </row>
    <row r="69" spans="1:6" ht="12.75">
      <c r="A69" s="3" t="s">
        <v>19</v>
      </c>
      <c r="B69" s="3" t="s">
        <v>4</v>
      </c>
      <c r="C69" s="13">
        <v>44461</v>
      </c>
      <c r="D69" s="22">
        <v>14.96540546</v>
      </c>
      <c r="E69" s="4" t="str">
        <f t="shared" si="1"/>
        <v>-</v>
      </c>
      <c r="F69" s="3"/>
    </row>
    <row r="70" spans="1:6" ht="12.75">
      <c r="A70" s="3" t="s">
        <v>19</v>
      </c>
      <c r="B70" s="3" t="s">
        <v>4</v>
      </c>
      <c r="C70" s="13">
        <v>44462</v>
      </c>
      <c r="D70" s="22">
        <v>13.13541889</v>
      </c>
      <c r="E70" s="4" t="str">
        <f t="shared" si="1"/>
        <v>-</v>
      </c>
      <c r="F70" s="3"/>
    </row>
    <row r="71" spans="1:6" ht="12.75">
      <c r="A71" s="3" t="s">
        <v>19</v>
      </c>
      <c r="B71" s="3" t="s">
        <v>4</v>
      </c>
      <c r="C71" s="13">
        <v>44463</v>
      </c>
      <c r="D71" s="22">
        <v>18.17616081</v>
      </c>
      <c r="E71" s="4" t="str">
        <f t="shared" si="1"/>
        <v>-</v>
      </c>
      <c r="F71" s="3"/>
    </row>
    <row r="72" spans="1:6" ht="12.75">
      <c r="A72" s="3" t="s">
        <v>19</v>
      </c>
      <c r="B72" s="3" t="s">
        <v>4</v>
      </c>
      <c r="C72" s="13">
        <v>44464</v>
      </c>
      <c r="D72" s="22">
        <v>17.52879143</v>
      </c>
      <c r="E72" s="4" t="str">
        <f t="shared" si="1"/>
        <v>-</v>
      </c>
      <c r="F72" s="3"/>
    </row>
    <row r="73" spans="1:6" ht="12.75">
      <c r="A73" s="3" t="s">
        <v>19</v>
      </c>
      <c r="B73" s="3" t="s">
        <v>4</v>
      </c>
      <c r="C73" s="13">
        <v>44465</v>
      </c>
      <c r="D73" s="22">
        <v>27.1084156</v>
      </c>
      <c r="E73" s="4" t="str">
        <f t="shared" si="1"/>
        <v>-</v>
      </c>
      <c r="F73" s="3"/>
    </row>
    <row r="74" spans="1:6" ht="12.75">
      <c r="A74" s="3" t="s">
        <v>19</v>
      </c>
      <c r="B74" s="3" t="s">
        <v>4</v>
      </c>
      <c r="C74" s="13">
        <v>44466</v>
      </c>
      <c r="D74" s="22">
        <v>36.21483994</v>
      </c>
      <c r="E74" s="4" t="str">
        <f t="shared" si="1"/>
        <v>-</v>
      </c>
      <c r="F74" s="3"/>
    </row>
    <row r="75" spans="1:6" ht="12.75">
      <c r="A75" s="3" t="s">
        <v>19</v>
      </c>
      <c r="B75" s="3" t="s">
        <v>4</v>
      </c>
      <c r="C75" s="13">
        <v>44467</v>
      </c>
      <c r="D75" s="22">
        <v>30.48169708</v>
      </c>
      <c r="E75" s="4" t="str">
        <f t="shared" si="1"/>
        <v>-</v>
      </c>
      <c r="F75" s="3"/>
    </row>
    <row r="76" spans="1:6" ht="12.75">
      <c r="A76" s="3" t="s">
        <v>19</v>
      </c>
      <c r="B76" s="3" t="s">
        <v>4</v>
      </c>
      <c r="C76" s="13">
        <v>44468</v>
      </c>
      <c r="D76" s="22">
        <v>20.62173653</v>
      </c>
      <c r="E76" s="4" t="str">
        <f t="shared" si="1"/>
        <v>-</v>
      </c>
      <c r="F76" s="3"/>
    </row>
    <row r="77" spans="1:6" ht="12.75">
      <c r="A77" s="3" t="s">
        <v>19</v>
      </c>
      <c r="B77" s="3" t="s">
        <v>4</v>
      </c>
      <c r="C77" s="13">
        <v>44469</v>
      </c>
      <c r="D77" s="22">
        <v>20.94210243</v>
      </c>
      <c r="E77" s="4" t="str">
        <f t="shared" si="1"/>
        <v>-</v>
      </c>
      <c r="F77" s="3"/>
    </row>
    <row r="78" spans="1:6" ht="12.75" hidden="1">
      <c r="A78" s="3" t="s">
        <v>19</v>
      </c>
      <c r="B78" s="3" t="s">
        <v>4</v>
      </c>
      <c r="C78" s="13"/>
      <c r="D78" s="23"/>
      <c r="E78" s="4" t="str">
        <f t="shared" si="1"/>
        <v>-</v>
      </c>
      <c r="F78" s="3"/>
    </row>
    <row r="79" spans="1:6" ht="12.75">
      <c r="A79" s="31" t="s">
        <v>9</v>
      </c>
      <c r="B79" s="32"/>
      <c r="C79" s="32"/>
      <c r="D79" s="5"/>
      <c r="E79" s="15">
        <f>COUNT(D48:D78)</f>
        <v>30</v>
      </c>
      <c r="F79" s="3"/>
    </row>
    <row r="80" spans="1:6" ht="33.75" customHeight="1">
      <c r="A80" s="31" t="s">
        <v>12</v>
      </c>
      <c r="B80" s="33"/>
      <c r="C80" s="33"/>
      <c r="D80" s="33"/>
      <c r="E80" s="16">
        <f>август!E80+септември!E79</f>
        <v>271</v>
      </c>
      <c r="F80" s="3"/>
    </row>
    <row r="81" spans="1:6" ht="33.75" customHeight="1">
      <c r="A81" s="31" t="s">
        <v>13</v>
      </c>
      <c r="B81" s="33"/>
      <c r="C81" s="33"/>
      <c r="D81" s="33"/>
      <c r="E81" s="19">
        <f>COUNT(E48:E78)</f>
        <v>0</v>
      </c>
      <c r="F81" s="3"/>
    </row>
    <row r="82" spans="1:6" ht="27.75" customHeight="1">
      <c r="A82" s="34" t="s">
        <v>14</v>
      </c>
      <c r="B82" s="35"/>
      <c r="C82" s="35"/>
      <c r="D82" s="35"/>
      <c r="E82" s="17">
        <f>август!E82+септември!E81</f>
        <v>28</v>
      </c>
      <c r="F82" s="3"/>
    </row>
    <row r="83" spans="1:6" ht="12.75">
      <c r="A83" s="36" t="s">
        <v>8</v>
      </c>
      <c r="B83" s="37"/>
      <c r="C83" s="37"/>
      <c r="D83" s="18"/>
      <c r="E83" s="12">
        <f>AVERAGE(D48:D78)</f>
        <v>23.422772184999996</v>
      </c>
      <c r="F83" s="3"/>
    </row>
    <row r="84" spans="1:6" ht="12.75" customHeight="1">
      <c r="A84" s="36" t="s">
        <v>15</v>
      </c>
      <c r="B84" s="37"/>
      <c r="C84" s="37"/>
      <c r="D84" s="18"/>
      <c r="E84" s="12">
        <f>E80/272*100</f>
        <v>99.63235294117648</v>
      </c>
      <c r="F84" s="3"/>
    </row>
    <row r="85" spans="1:5" ht="12.75">
      <c r="A85" s="29" t="s">
        <v>10</v>
      </c>
      <c r="B85" s="29"/>
      <c r="C85" s="29"/>
      <c r="D85" s="29"/>
      <c r="E85" s="29"/>
    </row>
    <row r="86" spans="1:5" ht="15.75">
      <c r="A86" s="30" t="s">
        <v>11</v>
      </c>
      <c r="B86" s="30"/>
      <c r="C86" s="30"/>
      <c r="D86" s="30"/>
      <c r="E86" s="30"/>
    </row>
    <row r="87" spans="1:6" ht="63.75">
      <c r="A87" s="1" t="s">
        <v>0</v>
      </c>
      <c r="B87" s="1" t="s">
        <v>1</v>
      </c>
      <c r="C87" s="9" t="s">
        <v>16</v>
      </c>
      <c r="D87" s="6" t="s">
        <v>2</v>
      </c>
      <c r="E87" s="2" t="s">
        <v>3</v>
      </c>
      <c r="F87" s="1" t="s">
        <v>18</v>
      </c>
    </row>
    <row r="88" spans="1:6" ht="12.75">
      <c r="A88" s="3" t="s">
        <v>21</v>
      </c>
      <c r="B88" s="3" t="s">
        <v>4</v>
      </c>
      <c r="C88" s="13">
        <v>44440</v>
      </c>
      <c r="D88" s="22">
        <v>23.69831085</v>
      </c>
      <c r="E88" s="4" t="str">
        <f aca="true" t="shared" si="2" ref="E88:E118">IF(D88/50&gt;1,D88/50,"-")</f>
        <v>-</v>
      </c>
      <c r="F88" s="3"/>
    </row>
    <row r="89" spans="1:6" ht="12.75">
      <c r="A89" s="3" t="s">
        <v>21</v>
      </c>
      <c r="B89" s="3" t="s">
        <v>4</v>
      </c>
      <c r="C89" s="13">
        <v>44441</v>
      </c>
      <c r="D89" s="22">
        <v>19.35277748</v>
      </c>
      <c r="E89" s="4" t="str">
        <f t="shared" si="2"/>
        <v>-</v>
      </c>
      <c r="F89" s="3"/>
    </row>
    <row r="90" spans="1:6" ht="12.75">
      <c r="A90" s="3" t="s">
        <v>21</v>
      </c>
      <c r="B90" s="3" t="s">
        <v>4</v>
      </c>
      <c r="C90" s="13">
        <v>44442</v>
      </c>
      <c r="D90" s="22">
        <v>22.59523964</v>
      </c>
      <c r="E90" s="4" t="str">
        <f t="shared" si="2"/>
        <v>-</v>
      </c>
      <c r="F90" s="3"/>
    </row>
    <row r="91" spans="1:6" ht="12.75">
      <c r="A91" s="3" t="s">
        <v>21</v>
      </c>
      <c r="B91" s="3" t="s">
        <v>4</v>
      </c>
      <c r="C91" s="13">
        <v>44443</v>
      </c>
      <c r="D91" s="22">
        <v>26.61947632</v>
      </c>
      <c r="E91" s="4" t="str">
        <f t="shared" si="2"/>
        <v>-</v>
      </c>
      <c r="F91" s="3"/>
    </row>
    <row r="92" spans="1:6" ht="12.75">
      <c r="A92" s="3" t="s">
        <v>21</v>
      </c>
      <c r="B92" s="3" t="s">
        <v>4</v>
      </c>
      <c r="C92" s="13">
        <v>44444</v>
      </c>
      <c r="D92" s="22">
        <v>24.039011</v>
      </c>
      <c r="E92" s="4" t="str">
        <f t="shared" si="2"/>
        <v>-</v>
      </c>
      <c r="F92" s="3"/>
    </row>
    <row r="93" spans="1:6" ht="12.75">
      <c r="A93" s="3" t="s">
        <v>21</v>
      </c>
      <c r="B93" s="3" t="s">
        <v>4</v>
      </c>
      <c r="C93" s="13">
        <v>44445</v>
      </c>
      <c r="D93" s="22">
        <v>23.72336769</v>
      </c>
      <c r="E93" s="4" t="str">
        <f t="shared" si="2"/>
        <v>-</v>
      </c>
      <c r="F93" s="3"/>
    </row>
    <row r="94" spans="1:6" ht="12.75">
      <c r="A94" s="3" t="s">
        <v>21</v>
      </c>
      <c r="B94" s="3" t="s">
        <v>4</v>
      </c>
      <c r="C94" s="13">
        <v>44446</v>
      </c>
      <c r="D94" s="22">
        <v>22.97825623</v>
      </c>
      <c r="E94" s="4" t="str">
        <f t="shared" si="2"/>
        <v>-</v>
      </c>
      <c r="F94" s="3"/>
    </row>
    <row r="95" spans="1:6" ht="12.75">
      <c r="A95" s="3" t="s">
        <v>21</v>
      </c>
      <c r="B95" s="3" t="s">
        <v>4</v>
      </c>
      <c r="C95" s="13">
        <v>44447</v>
      </c>
      <c r="D95" s="22">
        <v>23.29206657</v>
      </c>
      <c r="E95" s="4" t="str">
        <f t="shared" si="2"/>
        <v>-</v>
      </c>
      <c r="F95" s="3"/>
    </row>
    <row r="96" spans="1:6" ht="12.75">
      <c r="A96" s="3" t="s">
        <v>21</v>
      </c>
      <c r="B96" s="3" t="s">
        <v>4</v>
      </c>
      <c r="C96" s="13">
        <v>44448</v>
      </c>
      <c r="D96" s="22">
        <v>30.23456764</v>
      </c>
      <c r="E96" s="4" t="str">
        <f t="shared" si="2"/>
        <v>-</v>
      </c>
      <c r="F96" s="3"/>
    </row>
    <row r="97" spans="1:6" ht="12.75">
      <c r="A97" s="3" t="s">
        <v>21</v>
      </c>
      <c r="B97" s="3" t="s">
        <v>4</v>
      </c>
      <c r="C97" s="13">
        <v>44449</v>
      </c>
      <c r="D97" s="22">
        <v>25.41117668</v>
      </c>
      <c r="E97" s="4" t="str">
        <f t="shared" si="2"/>
        <v>-</v>
      </c>
      <c r="F97" s="3"/>
    </row>
    <row r="98" spans="1:6" ht="12.75">
      <c r="A98" s="3" t="s">
        <v>21</v>
      </c>
      <c r="B98" s="3" t="s">
        <v>4</v>
      </c>
      <c r="C98" s="13">
        <v>44450</v>
      </c>
      <c r="D98" s="22">
        <v>27.14410591</v>
      </c>
      <c r="E98" s="4" t="str">
        <f t="shared" si="2"/>
        <v>-</v>
      </c>
      <c r="F98" s="3"/>
    </row>
    <row r="99" spans="1:6" ht="12.75">
      <c r="A99" s="3" t="s">
        <v>21</v>
      </c>
      <c r="B99" s="3" t="s">
        <v>4</v>
      </c>
      <c r="C99" s="13">
        <v>44451</v>
      </c>
      <c r="D99" s="22">
        <v>30.20503998</v>
      </c>
      <c r="E99" s="4" t="str">
        <f t="shared" si="2"/>
        <v>-</v>
      </c>
      <c r="F99" s="3"/>
    </row>
    <row r="100" spans="1:6" ht="12.75">
      <c r="A100" s="3" t="s">
        <v>21</v>
      </c>
      <c r="B100" s="3" t="s">
        <v>4</v>
      </c>
      <c r="C100" s="13">
        <v>44452</v>
      </c>
      <c r="D100" s="22">
        <v>45.66529465</v>
      </c>
      <c r="E100" s="4" t="str">
        <f t="shared" si="2"/>
        <v>-</v>
      </c>
      <c r="F100" s="3"/>
    </row>
    <row r="101" spans="1:6" ht="12.75">
      <c r="A101" s="3" t="s">
        <v>21</v>
      </c>
      <c r="B101" s="3" t="s">
        <v>4</v>
      </c>
      <c r="C101" s="13">
        <v>44453</v>
      </c>
      <c r="D101" s="22">
        <v>42.1593399</v>
      </c>
      <c r="E101" s="4" t="str">
        <f t="shared" si="2"/>
        <v>-</v>
      </c>
      <c r="F101" s="3"/>
    </row>
    <row r="102" spans="1:6" ht="12.75">
      <c r="A102" s="3" t="s">
        <v>21</v>
      </c>
      <c r="B102" s="3" t="s">
        <v>4</v>
      </c>
      <c r="C102" s="13">
        <v>44454</v>
      </c>
      <c r="D102" s="22">
        <v>39.02994156</v>
      </c>
      <c r="E102" s="4" t="str">
        <f t="shared" si="2"/>
        <v>-</v>
      </c>
      <c r="F102" s="3"/>
    </row>
    <row r="103" spans="1:6" ht="12.75">
      <c r="A103" s="3" t="s">
        <v>21</v>
      </c>
      <c r="B103" s="3" t="s">
        <v>4</v>
      </c>
      <c r="C103" s="13">
        <v>44455</v>
      </c>
      <c r="D103" s="22">
        <v>37.32972717</v>
      </c>
      <c r="E103" s="4" t="str">
        <f t="shared" si="2"/>
        <v>-</v>
      </c>
      <c r="F103" s="3"/>
    </row>
    <row r="104" spans="1:6" ht="12.75">
      <c r="A104" s="3" t="s">
        <v>21</v>
      </c>
      <c r="B104" s="3" t="s">
        <v>4</v>
      </c>
      <c r="C104" s="13">
        <v>44456</v>
      </c>
      <c r="D104" s="22">
        <v>48.28071213</v>
      </c>
      <c r="E104" s="4" t="str">
        <f t="shared" si="2"/>
        <v>-</v>
      </c>
      <c r="F104" s="3"/>
    </row>
    <row r="105" spans="1:6" ht="12.75">
      <c r="A105" s="3" t="s">
        <v>21</v>
      </c>
      <c r="B105" s="3" t="s">
        <v>4</v>
      </c>
      <c r="C105" s="13">
        <v>44457</v>
      </c>
      <c r="D105" s="22">
        <v>44.94381714</v>
      </c>
      <c r="E105" s="4" t="str">
        <f t="shared" si="2"/>
        <v>-</v>
      </c>
      <c r="F105" s="3"/>
    </row>
    <row r="106" spans="1:6" ht="12.75">
      <c r="A106" s="3" t="s">
        <v>21</v>
      </c>
      <c r="B106" s="3" t="s">
        <v>4</v>
      </c>
      <c r="C106" s="13">
        <v>44458</v>
      </c>
      <c r="D106" s="22">
        <v>23.90423775</v>
      </c>
      <c r="E106" s="4" t="str">
        <f t="shared" si="2"/>
        <v>-</v>
      </c>
      <c r="F106" s="3"/>
    </row>
    <row r="107" spans="1:6" ht="12.75">
      <c r="A107" s="3" t="s">
        <v>21</v>
      </c>
      <c r="B107" s="3" t="s">
        <v>4</v>
      </c>
      <c r="C107" s="13">
        <v>44459</v>
      </c>
      <c r="D107" s="22">
        <v>36.47388458</v>
      </c>
      <c r="E107" s="4" t="str">
        <f t="shared" si="2"/>
        <v>-</v>
      </c>
      <c r="F107" s="3"/>
    </row>
    <row r="108" spans="1:6" ht="12.75">
      <c r="A108" s="3" t="s">
        <v>21</v>
      </c>
      <c r="B108" s="3" t="s">
        <v>4</v>
      </c>
      <c r="C108" s="13">
        <v>44460</v>
      </c>
      <c r="D108" s="22">
        <v>19.00088692</v>
      </c>
      <c r="E108" s="4" t="str">
        <f t="shared" si="2"/>
        <v>-</v>
      </c>
      <c r="F108" s="3"/>
    </row>
    <row r="109" spans="1:6" ht="12.75">
      <c r="A109" s="3" t="s">
        <v>21</v>
      </c>
      <c r="B109" s="3" t="s">
        <v>4</v>
      </c>
      <c r="C109" s="13">
        <v>44461</v>
      </c>
      <c r="D109" s="22">
        <v>21.19120407</v>
      </c>
      <c r="E109" s="4" t="str">
        <f t="shared" si="2"/>
        <v>-</v>
      </c>
      <c r="F109" s="3"/>
    </row>
    <row r="110" spans="1:6" ht="12.75">
      <c r="A110" s="3" t="s">
        <v>21</v>
      </c>
      <c r="B110" s="3" t="s">
        <v>4</v>
      </c>
      <c r="C110" s="13">
        <v>44462</v>
      </c>
      <c r="D110" s="22">
        <v>16.10415077</v>
      </c>
      <c r="E110" s="4" t="str">
        <f t="shared" si="2"/>
        <v>-</v>
      </c>
      <c r="F110" s="3"/>
    </row>
    <row r="111" spans="1:6" ht="12.75">
      <c r="A111" s="3" t="s">
        <v>21</v>
      </c>
      <c r="B111" s="3" t="s">
        <v>4</v>
      </c>
      <c r="C111" s="13">
        <v>44463</v>
      </c>
      <c r="D111" s="22">
        <v>24.20097923</v>
      </c>
      <c r="E111" s="4" t="str">
        <f t="shared" si="2"/>
        <v>-</v>
      </c>
      <c r="F111" s="3"/>
    </row>
    <row r="112" spans="1:6" ht="12.75">
      <c r="A112" s="3" t="s">
        <v>21</v>
      </c>
      <c r="B112" s="3" t="s">
        <v>4</v>
      </c>
      <c r="C112" s="13">
        <v>44464</v>
      </c>
      <c r="D112" s="22">
        <v>19.37618828</v>
      </c>
      <c r="E112" s="4" t="str">
        <f t="shared" si="2"/>
        <v>-</v>
      </c>
      <c r="F112" s="3"/>
    </row>
    <row r="113" spans="1:6" ht="12.75">
      <c r="A113" s="3" t="s">
        <v>21</v>
      </c>
      <c r="B113" s="3" t="s">
        <v>4</v>
      </c>
      <c r="C113" s="13">
        <v>44465</v>
      </c>
      <c r="D113" s="22">
        <v>32.13554764</v>
      </c>
      <c r="E113" s="4" t="str">
        <f t="shared" si="2"/>
        <v>-</v>
      </c>
      <c r="F113" s="3"/>
    </row>
    <row r="114" spans="1:6" ht="12.75">
      <c r="A114" s="3" t="s">
        <v>21</v>
      </c>
      <c r="B114" s="3" t="s">
        <v>4</v>
      </c>
      <c r="C114" s="13">
        <v>44466</v>
      </c>
      <c r="D114" s="22">
        <v>43.97945023</v>
      </c>
      <c r="E114" s="4" t="str">
        <f t="shared" si="2"/>
        <v>-</v>
      </c>
      <c r="F114" s="3"/>
    </row>
    <row r="115" spans="1:6" ht="12.75">
      <c r="A115" s="3" t="s">
        <v>21</v>
      </c>
      <c r="B115" s="3" t="s">
        <v>4</v>
      </c>
      <c r="C115" s="13">
        <v>44467</v>
      </c>
      <c r="D115" s="22">
        <v>39.37181091</v>
      </c>
      <c r="E115" s="4" t="str">
        <f t="shared" si="2"/>
        <v>-</v>
      </c>
      <c r="F115" s="3"/>
    </row>
    <row r="116" spans="1:6" ht="12.75">
      <c r="A116" s="3" t="s">
        <v>21</v>
      </c>
      <c r="B116" s="3" t="s">
        <v>4</v>
      </c>
      <c r="C116" s="13">
        <v>44468</v>
      </c>
      <c r="D116" s="22">
        <v>27.48501015</v>
      </c>
      <c r="E116" s="4" t="str">
        <f t="shared" si="2"/>
        <v>-</v>
      </c>
      <c r="F116" s="3"/>
    </row>
    <row r="117" spans="1:6" ht="12.75">
      <c r="A117" s="3" t="s">
        <v>21</v>
      </c>
      <c r="B117" s="3" t="s">
        <v>4</v>
      </c>
      <c r="C117" s="13">
        <v>44469</v>
      </c>
      <c r="D117" s="22">
        <v>22.87363625</v>
      </c>
      <c r="E117" s="4" t="str">
        <f t="shared" si="2"/>
        <v>-</v>
      </c>
      <c r="F117" s="3"/>
    </row>
    <row r="118" spans="1:6" ht="12.75" hidden="1">
      <c r="A118" s="3" t="s">
        <v>17</v>
      </c>
      <c r="B118" s="3" t="s">
        <v>4</v>
      </c>
      <c r="C118" s="13"/>
      <c r="D118" s="23"/>
      <c r="E118" s="4" t="str">
        <f t="shared" si="2"/>
        <v>-</v>
      </c>
      <c r="F118" s="3"/>
    </row>
    <row r="119" spans="1:6" ht="12.75">
      <c r="A119" s="31" t="s">
        <v>9</v>
      </c>
      <c r="B119" s="32"/>
      <c r="C119" s="32"/>
      <c r="D119" s="5"/>
      <c r="E119" s="15">
        <f>COUNT(D88:D118)</f>
        <v>30</v>
      </c>
      <c r="F119" s="3"/>
    </row>
    <row r="120" spans="1:6" ht="33.75" customHeight="1">
      <c r="A120" s="31" t="s">
        <v>12</v>
      </c>
      <c r="B120" s="33"/>
      <c r="C120" s="33"/>
      <c r="D120" s="33"/>
      <c r="E120" s="16">
        <f>август!E120+E119</f>
        <v>270</v>
      </c>
      <c r="F120" s="3"/>
    </row>
    <row r="121" spans="1:6" ht="33.75" customHeight="1">
      <c r="A121" s="31" t="s">
        <v>13</v>
      </c>
      <c r="B121" s="33"/>
      <c r="C121" s="33"/>
      <c r="D121" s="33"/>
      <c r="E121" s="19">
        <f>COUNT(E88:E118)</f>
        <v>0</v>
      </c>
      <c r="F121" s="3"/>
    </row>
    <row r="122" spans="1:6" ht="27.75" customHeight="1">
      <c r="A122" s="34" t="s">
        <v>14</v>
      </c>
      <c r="B122" s="35"/>
      <c r="C122" s="35"/>
      <c r="D122" s="35"/>
      <c r="E122" s="17">
        <f>август!E122+септември!E121</f>
        <v>51</v>
      </c>
      <c r="F122" s="3"/>
    </row>
    <row r="123" spans="1:6" ht="12.75">
      <c r="A123" s="36" t="s">
        <v>8</v>
      </c>
      <c r="B123" s="37"/>
      <c r="C123" s="37"/>
      <c r="D123" s="18"/>
      <c r="E123" s="12">
        <f>AVERAGE(D88:D118)</f>
        <v>29.42664051066667</v>
      </c>
      <c r="F123" s="3"/>
    </row>
    <row r="124" spans="1:6" ht="12.75" customHeight="1">
      <c r="A124" s="36" t="s">
        <v>15</v>
      </c>
      <c r="B124" s="37"/>
      <c r="C124" s="37"/>
      <c r="D124" s="18"/>
      <c r="E124" s="12">
        <f>E120/272*100</f>
        <v>99.26470588235294</v>
      </c>
      <c r="F124" s="3"/>
    </row>
  </sheetData>
  <sheetProtection/>
  <mergeCells count="25">
    <mergeCell ref="A121:D121"/>
    <mergeCell ref="A122:D122"/>
    <mergeCell ref="A123:C123"/>
    <mergeCell ref="A124:C124"/>
    <mergeCell ref="A85:E85"/>
    <mergeCell ref="A86:E86"/>
    <mergeCell ref="A119:C119"/>
    <mergeCell ref="A120:D120"/>
    <mergeCell ref="A84:C84"/>
    <mergeCell ref="A41:D41"/>
    <mergeCell ref="A44:C44"/>
    <mergeCell ref="A4:E4"/>
    <mergeCell ref="A5:E5"/>
    <mergeCell ref="A39:C39"/>
    <mergeCell ref="A80:D80"/>
    <mergeCell ref="A82:D82"/>
    <mergeCell ref="A83:C83"/>
    <mergeCell ref="A81:D81"/>
    <mergeCell ref="A1:E1"/>
    <mergeCell ref="A45:E45"/>
    <mergeCell ref="A46:E46"/>
    <mergeCell ref="A79:C79"/>
    <mergeCell ref="A40:D40"/>
    <mergeCell ref="A42:D42"/>
    <mergeCell ref="A43:C43"/>
  </mergeCells>
  <printOptions/>
  <pageMargins left="0.75" right="0.75" top="1" bottom="1" header="0.5" footer="0.5"/>
  <pageSetup horizontalDpi="600" verticalDpi="600" orientation="portrait" scale="91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2021-12-20T10:01:41Z</cp:lastPrinted>
  <dcterms:created xsi:type="dcterms:W3CDTF">2006-04-10T12:04:11Z</dcterms:created>
  <dcterms:modified xsi:type="dcterms:W3CDTF">2022-01-19T13:11:35Z</dcterms:modified>
  <cp:category/>
  <cp:version/>
  <cp:contentType/>
  <cp:contentStatus/>
</cp:coreProperties>
</file>